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Admin\Desktop\GFI 2023\"/>
    </mc:Choice>
  </mc:AlternateContent>
  <xr:revisionPtr revIDLastSave="0" documentId="13_ncr:1_{C28850B0-60A4-444F-8F3F-646701414B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60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F306" i="9"/>
  <c r="H305" i="9"/>
  <c r="G305" i="9"/>
  <c r="E305" i="9" s="1"/>
  <c r="F305" i="9"/>
  <c r="H304" i="9"/>
  <c r="G304" i="9"/>
  <c r="E304" i="9" s="1"/>
  <c r="F304" i="9"/>
  <c r="H303" i="9"/>
  <c r="G303" i="9"/>
  <c r="F303" i="9"/>
  <c r="H302" i="9"/>
  <c r="G302" i="9"/>
  <c r="E302" i="9" s="1"/>
  <c r="B302" i="9" s="1"/>
  <c r="F302" i="9"/>
  <c r="H301" i="9"/>
  <c r="G301" i="9"/>
  <c r="E301" i="9" s="1"/>
  <c r="F301" i="9"/>
  <c r="H300" i="9"/>
  <c r="G300" i="9"/>
  <c r="E300" i="9" s="1"/>
  <c r="F300" i="9"/>
  <c r="H299" i="9"/>
  <c r="G299" i="9"/>
  <c r="F299" i="9"/>
  <c r="H298" i="9"/>
  <c r="G298" i="9"/>
  <c r="F298" i="9"/>
  <c r="H297" i="9"/>
  <c r="G297" i="9"/>
  <c r="F297" i="9"/>
  <c r="H296" i="9"/>
  <c r="G296" i="9"/>
  <c r="E296" i="9" s="1"/>
  <c r="F296" i="9"/>
  <c r="H295" i="9"/>
  <c r="G295" i="9"/>
  <c r="F295" i="9"/>
  <c r="H294" i="9"/>
  <c r="G294" i="9"/>
  <c r="F294" i="9"/>
  <c r="H293" i="9"/>
  <c r="G293" i="9"/>
  <c r="F293" i="9"/>
  <c r="H292" i="9"/>
  <c r="G292" i="9"/>
  <c r="E292" i="9" s="1"/>
  <c r="F292" i="9"/>
  <c r="H291" i="9"/>
  <c r="G291" i="9"/>
  <c r="F291" i="9"/>
  <c r="F290" i="9"/>
  <c r="F289" i="9"/>
  <c r="H288" i="9"/>
  <c r="G288" i="9"/>
  <c r="E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E270" i="9"/>
  <c r="M269" i="9"/>
  <c r="L269" i="9"/>
  <c r="E269" i="9"/>
  <c r="M268" i="9"/>
  <c r="L268" i="9"/>
  <c r="E268" i="9"/>
  <c r="M267" i="9"/>
  <c r="L267" i="9"/>
  <c r="E267" i="9"/>
  <c r="M266" i="9"/>
  <c r="L266" i="9"/>
  <c r="F266" i="9"/>
  <c r="E266" i="9"/>
  <c r="M265" i="9"/>
  <c r="L265" i="9"/>
  <c r="E265" i="9"/>
  <c r="M264" i="9"/>
  <c r="L264" i="9"/>
  <c r="F264" i="9" s="1"/>
  <c r="E264" i="9"/>
  <c r="M263" i="9"/>
  <c r="F263" i="9" s="1"/>
  <c r="L263" i="9"/>
  <c r="E263" i="9"/>
  <c r="M262" i="9"/>
  <c r="L262" i="9"/>
  <c r="F262" i="9" s="1"/>
  <c r="E262" i="9"/>
  <c r="M261" i="9"/>
  <c r="L261" i="9"/>
  <c r="F261" i="9" s="1"/>
  <c r="E261" i="9"/>
  <c r="M260" i="9"/>
  <c r="L260" i="9"/>
  <c r="E260" i="9"/>
  <c r="M259" i="9"/>
  <c r="L259" i="9"/>
  <c r="E259" i="9"/>
  <c r="M258" i="9"/>
  <c r="L258" i="9"/>
  <c r="E258" i="9"/>
  <c r="M257" i="9"/>
  <c r="L257" i="9"/>
  <c r="E257" i="9"/>
  <c r="M256" i="9"/>
  <c r="L256" i="9"/>
  <c r="F256" i="9" s="1"/>
  <c r="E256" i="9"/>
  <c r="M255" i="9"/>
  <c r="L255" i="9"/>
  <c r="E255" i="9"/>
  <c r="M254" i="9"/>
  <c r="L254" i="9"/>
  <c r="F254" i="9" s="1"/>
  <c r="E254" i="9"/>
  <c r="M253" i="9"/>
  <c r="L253" i="9"/>
  <c r="F253" i="9" s="1"/>
  <c r="E253" i="9"/>
  <c r="M252" i="9"/>
  <c r="L252" i="9"/>
  <c r="E252" i="9"/>
  <c r="M251" i="9"/>
  <c r="L251" i="9"/>
  <c r="E251" i="9"/>
  <c r="M250" i="9"/>
  <c r="L250" i="9"/>
  <c r="F250" i="9" s="1"/>
  <c r="E250" i="9"/>
  <c r="M249" i="9"/>
  <c r="L249" i="9"/>
  <c r="E249" i="9"/>
  <c r="M248" i="9"/>
  <c r="L248" i="9"/>
  <c r="F248" i="9" s="1"/>
  <c r="E248" i="9"/>
  <c r="M247" i="9"/>
  <c r="L247" i="9"/>
  <c r="E247" i="9"/>
  <c r="M246" i="9"/>
  <c r="F246" i="9" s="1"/>
  <c r="B246" i="9" s="1"/>
  <c r="L246" i="9"/>
  <c r="E246" i="9"/>
  <c r="M245" i="9"/>
  <c r="L245" i="9"/>
  <c r="E245" i="9"/>
  <c r="M244" i="9"/>
  <c r="L244" i="9"/>
  <c r="F244" i="9" s="1"/>
  <c r="E244" i="9"/>
  <c r="M243" i="9"/>
  <c r="L243" i="9"/>
  <c r="E243" i="9"/>
  <c r="M242" i="9"/>
  <c r="L242" i="9"/>
  <c r="E242" i="9"/>
  <c r="M241" i="9"/>
  <c r="L241" i="9"/>
  <c r="F241" i="9" s="1"/>
  <c r="B241" i="9" s="1"/>
  <c r="E241" i="9"/>
  <c r="M240" i="9"/>
  <c r="L240" i="9"/>
  <c r="E240" i="9"/>
  <c r="M239" i="9"/>
  <c r="L239" i="9"/>
  <c r="F239" i="9" s="1"/>
  <c r="E239" i="9"/>
  <c r="M238" i="9"/>
  <c r="F238" i="9" s="1"/>
  <c r="B238" i="9" s="1"/>
  <c r="L238" i="9"/>
  <c r="E238" i="9"/>
  <c r="M237" i="9"/>
  <c r="L237" i="9"/>
  <c r="E237" i="9"/>
  <c r="M236" i="9"/>
  <c r="L236" i="9"/>
  <c r="E236" i="9"/>
  <c r="M235" i="9"/>
  <c r="L235" i="9"/>
  <c r="E235" i="9"/>
  <c r="M234" i="9"/>
  <c r="L234" i="9"/>
  <c r="F234" i="9" s="1"/>
  <c r="E234" i="9"/>
  <c r="M233" i="9"/>
  <c r="L233" i="9"/>
  <c r="E233" i="9"/>
  <c r="M232" i="9"/>
  <c r="L232" i="9"/>
  <c r="E232" i="9"/>
  <c r="M231" i="9"/>
  <c r="L231" i="9"/>
  <c r="F231" i="9" s="1"/>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E157" i="9" s="1"/>
  <c r="F157" i="9"/>
  <c r="H156" i="9"/>
  <c r="E156" i="9" s="1"/>
  <c r="B156" i="9" s="1"/>
  <c r="G156" i="9"/>
  <c r="F156" i="9"/>
  <c r="H155" i="9"/>
  <c r="G155" i="9"/>
  <c r="E155" i="9" s="1"/>
  <c r="B155" i="9" s="1"/>
  <c r="F155" i="9"/>
  <c r="H154" i="9"/>
  <c r="G154" i="9"/>
  <c r="E154" i="9" s="1"/>
  <c r="B154" i="9" s="1"/>
  <c r="F154" i="9"/>
  <c r="H153" i="9"/>
  <c r="G153" i="9"/>
  <c r="F153" i="9"/>
  <c r="H152" i="9"/>
  <c r="G152" i="9"/>
  <c r="F152" i="9"/>
  <c r="H151" i="9"/>
  <c r="E151" i="9" s="1"/>
  <c r="B151" i="9" s="1"/>
  <c r="G151" i="9"/>
  <c r="F151" i="9"/>
  <c r="H150" i="9"/>
  <c r="G150" i="9"/>
  <c r="F150" i="9"/>
  <c r="H149" i="9"/>
  <c r="G149" i="9"/>
  <c r="E149" i="9" s="1"/>
  <c r="F149" i="9"/>
  <c r="H148" i="9"/>
  <c r="G148" i="9"/>
  <c r="F148" i="9"/>
  <c r="H147" i="9"/>
  <c r="G147" i="9"/>
  <c r="F147" i="9"/>
  <c r="H146" i="9"/>
  <c r="G146" i="9"/>
  <c r="E146" i="9" s="1"/>
  <c r="B146" i="9" s="1"/>
  <c r="F146" i="9"/>
  <c r="H145" i="9"/>
  <c r="G145" i="9"/>
  <c r="F145" i="9"/>
  <c r="H144" i="9"/>
  <c r="G144" i="9"/>
  <c r="F144" i="9"/>
  <c r="E144" i="9"/>
  <c r="B144" i="9" s="1"/>
  <c r="F143" i="9"/>
  <c r="H142" i="9"/>
  <c r="G142" i="9"/>
  <c r="F142" i="9"/>
  <c r="H141" i="9"/>
  <c r="G141" i="9"/>
  <c r="E141" i="9" s="1"/>
  <c r="F141" i="9"/>
  <c r="H140" i="9"/>
  <c r="E140" i="9" s="1"/>
  <c r="B140" i="9" s="1"/>
  <c r="G140" i="9"/>
  <c r="F140" i="9"/>
  <c r="H139" i="9"/>
  <c r="G139" i="9"/>
  <c r="F139" i="9"/>
  <c r="H138" i="9"/>
  <c r="G138" i="9"/>
  <c r="F138" i="9"/>
  <c r="H137" i="9"/>
  <c r="G137" i="9"/>
  <c r="F137" i="9"/>
  <c r="H136" i="9"/>
  <c r="G136" i="9"/>
  <c r="F136" i="9"/>
  <c r="H135" i="9"/>
  <c r="G135" i="9"/>
  <c r="F135" i="9"/>
  <c r="H134" i="9"/>
  <c r="G134" i="9"/>
  <c r="E134" i="9" s="1"/>
  <c r="F134" i="9"/>
  <c r="H133" i="9"/>
  <c r="G133" i="9"/>
  <c r="F133" i="9"/>
  <c r="H132" i="9"/>
  <c r="G132" i="9"/>
  <c r="F132" i="9"/>
  <c r="H131" i="9"/>
  <c r="G131" i="9"/>
  <c r="E131" i="9" s="1"/>
  <c r="B131" i="9" s="1"/>
  <c r="F131" i="9"/>
  <c r="H130" i="9"/>
  <c r="G130" i="9"/>
  <c r="F130" i="9"/>
  <c r="H129" i="9"/>
  <c r="G129" i="9"/>
  <c r="F129" i="9"/>
  <c r="H128" i="9"/>
  <c r="E128" i="9" s="1"/>
  <c r="B128" i="9" s="1"/>
  <c r="G128" i="9"/>
  <c r="F128" i="9"/>
  <c r="H127" i="9"/>
  <c r="G127" i="9"/>
  <c r="F127" i="9"/>
  <c r="H126" i="9"/>
  <c r="G126" i="9"/>
  <c r="E126" i="9" s="1"/>
  <c r="F126" i="9"/>
  <c r="H125" i="9"/>
  <c r="G125" i="9"/>
  <c r="E125" i="9" s="1"/>
  <c r="F125" i="9"/>
  <c r="H124" i="9"/>
  <c r="G124" i="9"/>
  <c r="F124" i="9"/>
  <c r="H123" i="9"/>
  <c r="G123" i="9"/>
  <c r="F123" i="9"/>
  <c r="H122" i="9"/>
  <c r="G122" i="9"/>
  <c r="E122" i="9" s="1"/>
  <c r="F122" i="9"/>
  <c r="H121" i="9"/>
  <c r="G121" i="9"/>
  <c r="F121" i="9"/>
  <c r="H120" i="9"/>
  <c r="E120" i="9" s="1"/>
  <c r="B120" i="9" s="1"/>
  <c r="G120" i="9"/>
  <c r="F120" i="9"/>
  <c r="H119" i="9"/>
  <c r="G119" i="9"/>
  <c r="F119" i="9"/>
  <c r="H118" i="9"/>
  <c r="G118" i="9"/>
  <c r="E118" i="9" s="1"/>
  <c r="F118" i="9"/>
  <c r="H117" i="9"/>
  <c r="G117" i="9"/>
  <c r="E117" i="9" s="1"/>
  <c r="F117" i="9"/>
  <c r="H116" i="9"/>
  <c r="G116" i="9"/>
  <c r="F116" i="9"/>
  <c r="H115" i="9"/>
  <c r="G115" i="9"/>
  <c r="E115" i="9" s="1"/>
  <c r="B115" i="9" s="1"/>
  <c r="F115" i="9"/>
  <c r="H114" i="9"/>
  <c r="G114" i="9"/>
  <c r="F114" i="9"/>
  <c r="H113" i="9"/>
  <c r="G113" i="9"/>
  <c r="F113" i="9"/>
  <c r="H112" i="9"/>
  <c r="E112" i="9" s="1"/>
  <c r="B112" i="9" s="1"/>
  <c r="G112" i="9"/>
  <c r="F112" i="9"/>
  <c r="H111" i="9"/>
  <c r="G111" i="9"/>
  <c r="F111" i="9"/>
  <c r="H110" i="9"/>
  <c r="G110" i="9"/>
  <c r="E110" i="9" s="1"/>
  <c r="F110" i="9"/>
  <c r="H109" i="9"/>
  <c r="E109" i="9" s="1"/>
  <c r="G109" i="9"/>
  <c r="F109" i="9"/>
  <c r="H108" i="9"/>
  <c r="E108" i="9" s="1"/>
  <c r="B108" i="9" s="1"/>
  <c r="G108" i="9"/>
  <c r="F108" i="9"/>
  <c r="H107" i="9"/>
  <c r="G107" i="9"/>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F98" i="9"/>
  <c r="H97" i="9"/>
  <c r="G97" i="9"/>
  <c r="E97" i="9" s="1"/>
  <c r="F97" i="9"/>
  <c r="H96" i="9"/>
  <c r="G96" i="9"/>
  <c r="E96" i="9" s="1"/>
  <c r="B96" i="9" s="1"/>
  <c r="F96" i="9"/>
  <c r="H95" i="9"/>
  <c r="G95" i="9"/>
  <c r="E95" i="9" s="1"/>
  <c r="F95" i="9"/>
  <c r="H94" i="9"/>
  <c r="E94" i="9" s="1"/>
  <c r="G94" i="9"/>
  <c r="F94" i="9"/>
  <c r="H93" i="9"/>
  <c r="G93" i="9"/>
  <c r="F93" i="9"/>
  <c r="H92" i="9"/>
  <c r="G92" i="9"/>
  <c r="E92" i="9" s="1"/>
  <c r="B92" i="9" s="1"/>
  <c r="F92" i="9"/>
  <c r="H91" i="9"/>
  <c r="G91" i="9"/>
  <c r="F91" i="9"/>
  <c r="H90" i="9"/>
  <c r="G90" i="9"/>
  <c r="F90" i="9"/>
  <c r="E90" i="9"/>
  <c r="B90" i="9" s="1"/>
  <c r="H89" i="9"/>
  <c r="G89" i="9"/>
  <c r="F89" i="9"/>
  <c r="E89" i="9"/>
  <c r="B89" i="9" s="1"/>
  <c r="H88" i="9"/>
  <c r="G88" i="9"/>
  <c r="E88" i="9" s="1"/>
  <c r="F88" i="9"/>
  <c r="H87" i="9"/>
  <c r="G87" i="9"/>
  <c r="F87" i="9"/>
  <c r="H86" i="9"/>
  <c r="G86" i="9"/>
  <c r="F86" i="9"/>
  <c r="H85" i="9"/>
  <c r="G85" i="9"/>
  <c r="E85" i="9" s="1"/>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E74" i="9" s="1"/>
  <c r="B74" i="9" s="1"/>
  <c r="F74" i="9"/>
  <c r="H73" i="9"/>
  <c r="G73" i="9"/>
  <c r="E73" i="9" s="1"/>
  <c r="F73" i="9"/>
  <c r="H72" i="9"/>
  <c r="G72" i="9"/>
  <c r="F72" i="9"/>
  <c r="H71" i="9"/>
  <c r="G71" i="9"/>
  <c r="F71" i="9"/>
  <c r="H70" i="9"/>
  <c r="G70" i="9"/>
  <c r="F70" i="9"/>
  <c r="H69" i="9"/>
  <c r="G69" i="9"/>
  <c r="E69" i="9" s="1"/>
  <c r="B69" i="9" s="1"/>
  <c r="F69" i="9"/>
  <c r="H68" i="9"/>
  <c r="G68" i="9"/>
  <c r="E68" i="9" s="1"/>
  <c r="F68" i="9"/>
  <c r="H67" i="9"/>
  <c r="G67" i="9"/>
  <c r="F67" i="9"/>
  <c r="H66" i="9"/>
  <c r="G66" i="9"/>
  <c r="F66" i="9"/>
  <c r="H65" i="9"/>
  <c r="G65" i="9"/>
  <c r="E65" i="9" s="1"/>
  <c r="B65" i="9" s="1"/>
  <c r="F65" i="9"/>
  <c r="H64" i="9"/>
  <c r="G64" i="9"/>
  <c r="F64" i="9"/>
  <c r="H63" i="9"/>
  <c r="G63" i="9"/>
  <c r="E63" i="9" s="1"/>
  <c r="F63" i="9"/>
  <c r="H62" i="9"/>
  <c r="E62" i="9" s="1"/>
  <c r="B62" i="9" s="1"/>
  <c r="G62" i="9"/>
  <c r="F62" i="9"/>
  <c r="H61" i="9"/>
  <c r="G61" i="9"/>
  <c r="E61" i="9" s="1"/>
  <c r="B61" i="9" s="1"/>
  <c r="F61" i="9"/>
  <c r="H60" i="9"/>
  <c r="G60" i="9"/>
  <c r="E60" i="9" s="1"/>
  <c r="B60" i="9" s="1"/>
  <c r="F60" i="9"/>
  <c r="H59" i="9"/>
  <c r="G59" i="9"/>
  <c r="F59" i="9"/>
  <c r="H58" i="9"/>
  <c r="G58" i="9"/>
  <c r="F58" i="9"/>
  <c r="H57" i="9"/>
  <c r="E57" i="9" s="1"/>
  <c r="B57" i="9" s="1"/>
  <c r="G57" i="9"/>
  <c r="F57" i="9"/>
  <c r="H56" i="9"/>
  <c r="G56" i="9"/>
  <c r="F56" i="9"/>
  <c r="H55" i="9"/>
  <c r="G55" i="9"/>
  <c r="E55" i="9" s="1"/>
  <c r="F55" i="9"/>
  <c r="H54" i="9"/>
  <c r="G54" i="9"/>
  <c r="F54" i="9"/>
  <c r="H53" i="9"/>
  <c r="G53" i="9"/>
  <c r="F53" i="9"/>
  <c r="H52" i="9"/>
  <c r="G52" i="9"/>
  <c r="E52" i="9" s="1"/>
  <c r="B52" i="9" s="1"/>
  <c r="F52" i="9"/>
  <c r="H51" i="9"/>
  <c r="G51" i="9"/>
  <c r="F51" i="9"/>
  <c r="H50" i="9"/>
  <c r="G50" i="9"/>
  <c r="F50" i="9"/>
  <c r="E50" i="9"/>
  <c r="B50" i="9" s="1"/>
  <c r="H49" i="9"/>
  <c r="G49" i="9"/>
  <c r="F49" i="9"/>
  <c r="E49" i="9"/>
  <c r="B49" i="9" s="1"/>
  <c r="H48" i="9"/>
  <c r="G48" i="9"/>
  <c r="E48" i="9" s="1"/>
  <c r="F48" i="9"/>
  <c r="H47" i="9"/>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E37" i="9" s="1"/>
  <c r="F37" i="9"/>
  <c r="H36" i="9"/>
  <c r="G36" i="9"/>
  <c r="E36" i="9" s="1"/>
  <c r="F36" i="9"/>
  <c r="H35" i="9"/>
  <c r="G35" i="9"/>
  <c r="F35" i="9"/>
  <c r="H34" i="9"/>
  <c r="G34" i="9"/>
  <c r="F34" i="9"/>
  <c r="H33" i="9"/>
  <c r="G33" i="9"/>
  <c r="F33" i="9"/>
  <c r="H32" i="9"/>
  <c r="G32" i="9"/>
  <c r="F32" i="9"/>
  <c r="H31" i="9"/>
  <c r="E31" i="9" s="1"/>
  <c r="B31" i="9" s="1"/>
  <c r="G31" i="9"/>
  <c r="F31" i="9"/>
  <c r="H30" i="9"/>
  <c r="G30" i="9"/>
  <c r="E30" i="9" s="1"/>
  <c r="B30" i="9" s="1"/>
  <c r="F30" i="9"/>
  <c r="H29" i="9"/>
  <c r="G29" i="9"/>
  <c r="F29" i="9"/>
  <c r="H28" i="9"/>
  <c r="G28" i="9"/>
  <c r="F28" i="9"/>
  <c r="E28" i="9"/>
  <c r="B28" i="9" s="1"/>
  <c r="H27" i="9"/>
  <c r="G27" i="9"/>
  <c r="F27" i="9"/>
  <c r="H26" i="9"/>
  <c r="G26" i="9"/>
  <c r="F26" i="9"/>
  <c r="H25" i="9"/>
  <c r="G25" i="9"/>
  <c r="F25" i="9"/>
  <c r="H24" i="9"/>
  <c r="G24" i="9"/>
  <c r="E24" i="9" s="1"/>
  <c r="F24" i="9"/>
  <c r="H23" i="9"/>
  <c r="G23" i="9"/>
  <c r="F23" i="9"/>
  <c r="H22" i="9"/>
  <c r="G22" i="9"/>
  <c r="F22" i="9"/>
  <c r="F21" i="9"/>
  <c r="F4" i="9"/>
  <c r="O3" i="9"/>
  <c r="G275" i="9" s="1"/>
  <c r="E275" i="9" s="1"/>
  <c r="I3" i="9"/>
  <c r="H3" i="9"/>
  <c r="G3" i="9"/>
  <c r="D101" i="8"/>
  <c r="D95" i="8"/>
  <c r="D90" i="8"/>
  <c r="D85" i="8"/>
  <c r="C1560" i="1" s="1"/>
  <c r="D80" i="8"/>
  <c r="D75" i="8"/>
  <c r="D70" i="8"/>
  <c r="D65" i="8"/>
  <c r="D60" i="8"/>
  <c r="D55" i="8"/>
  <c r="D50" i="8"/>
  <c r="D44" i="8"/>
  <c r="D36" i="8"/>
  <c r="D26" i="8"/>
  <c r="D24" i="8" s="1"/>
  <c r="C1499" i="1" s="1"/>
  <c r="H1499" i="1" s="1"/>
  <c r="D18" i="8"/>
  <c r="D8" i="8"/>
  <c r="D6" i="8" s="1"/>
  <c r="C1481" i="1" s="1"/>
  <c r="E44" i="7"/>
  <c r="D44" i="7"/>
  <c r="E39" i="7"/>
  <c r="E38" i="7" s="1"/>
  <c r="I31" i="3" s="1"/>
  <c r="D39" i="7"/>
  <c r="D38" i="7" s="1"/>
  <c r="H31" i="3" s="1"/>
  <c r="E30" i="7"/>
  <c r="D30" i="7"/>
  <c r="E23" i="7"/>
  <c r="E22" i="7" s="1"/>
  <c r="I30" i="3" s="1"/>
  <c r="D23"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I24" i="3"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D245" i="5" s="1"/>
  <c r="F245" i="5" s="1"/>
  <c r="F244" i="5"/>
  <c r="F243" i="5"/>
  <c r="E242" i="5"/>
  <c r="D242" i="5"/>
  <c r="F241" i="5"/>
  <c r="F240" i="5"/>
  <c r="E239" i="5"/>
  <c r="F239" i="5" s="1"/>
  <c r="D239" i="5"/>
  <c r="D238" i="5" s="1"/>
  <c r="D237" i="5" s="1"/>
  <c r="H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E190" i="5" s="1"/>
  <c r="H309" i="9"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D180" i="5"/>
  <c r="D177" i="5" s="1"/>
  <c r="C1154"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124" i="1" s="1"/>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1056" i="1" s="1"/>
  <c r="D79"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74" i="1" s="1"/>
  <c r="D585" i="4"/>
  <c r="F585" i="4" s="1"/>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E485" i="4"/>
  <c r="E484" i="4" s="1"/>
  <c r="D478" i="1" s="1"/>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E352" i="4"/>
  <c r="D352" i="4"/>
  <c r="F352" i="4" s="1"/>
  <c r="F349" i="4"/>
  <c r="E348" i="4"/>
  <c r="D348" i="4"/>
  <c r="F348" i="4" s="1"/>
  <c r="F347" i="4"/>
  <c r="F346" i="4"/>
  <c r="E345" i="4"/>
  <c r="E344" i="4" s="1"/>
  <c r="D339" i="1"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F262" i="4"/>
  <c r="F261" i="4"/>
  <c r="F260" i="4"/>
  <c r="E259" i="4"/>
  <c r="D259" i="4"/>
  <c r="F259" i="4" s="1"/>
  <c r="F258" i="4"/>
  <c r="F257" i="4"/>
  <c r="F256" i="4"/>
  <c r="F255" i="4"/>
  <c r="F254" i="4"/>
  <c r="E253" i="4"/>
  <c r="D253" i="4"/>
  <c r="D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E219" i="4"/>
  <c r="D219" i="4"/>
  <c r="F219" i="4" s="1"/>
  <c r="F218" i="4"/>
  <c r="F217" i="4"/>
  <c r="E216" i="4"/>
  <c r="E215" i="4" s="1"/>
  <c r="D211" i="1" s="1"/>
  <c r="D216" i="4"/>
  <c r="D215" i="4" s="1"/>
  <c r="F214" i="4"/>
  <c r="F213" i="4"/>
  <c r="F212" i="4"/>
  <c r="F211" i="4"/>
  <c r="E210" i="4"/>
  <c r="F210" i="4" s="1"/>
  <c r="D210" i="4"/>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F153" i="4" s="1"/>
  <c r="D153" i="4"/>
  <c r="F150" i="4"/>
  <c r="F149" i="4"/>
  <c r="F148" i="4"/>
  <c r="F147" i="4"/>
  <c r="F146" i="4"/>
  <c r="F145" i="4"/>
  <c r="F144" i="4"/>
  <c r="F143" i="4"/>
  <c r="F142" i="4"/>
  <c r="F141" i="4"/>
  <c r="E140" i="4"/>
  <c r="E139" i="4" s="1"/>
  <c r="D135" i="1" s="1"/>
  <c r="D140" i="4"/>
  <c r="F140" i="4" s="1"/>
  <c r="D139" i="4"/>
  <c r="F139" i="4" s="1"/>
  <c r="F138" i="4"/>
  <c r="F137" i="4"/>
  <c r="F136" i="4"/>
  <c r="F135" i="4"/>
  <c r="E134" i="4"/>
  <c r="E133" i="4" s="1"/>
  <c r="D129" i="1" s="1"/>
  <c r="D134" i="4"/>
  <c r="D133" i="4" s="1"/>
  <c r="F132" i="4"/>
  <c r="F131" i="4"/>
  <c r="F130" i="4"/>
  <c r="F129" i="4"/>
  <c r="F128" i="4"/>
  <c r="E128" i="4"/>
  <c r="D128" i="4"/>
  <c r="F127" i="4"/>
  <c r="F126" i="4"/>
  <c r="E125" i="4"/>
  <c r="F125" i="4" s="1"/>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0" i="1" s="1"/>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D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G1577" i="1" s="1"/>
  <c r="C1576" i="1"/>
  <c r="H1576" i="1" s="1"/>
  <c r="C1575" i="1"/>
  <c r="C1574" i="1"/>
  <c r="G1574" i="1" s="1"/>
  <c r="C1573" i="1"/>
  <c r="G1573" i="1" s="1"/>
  <c r="G1572" i="1"/>
  <c r="C1572" i="1"/>
  <c r="H1572" i="1" s="1"/>
  <c r="G1571" i="1"/>
  <c r="C1571" i="1"/>
  <c r="H1571" i="1" s="1"/>
  <c r="C1570" i="1"/>
  <c r="G1570" i="1" s="1"/>
  <c r="C1569" i="1"/>
  <c r="G1569" i="1" s="1"/>
  <c r="C1568" i="1"/>
  <c r="G1567" i="1"/>
  <c r="C1567" i="1"/>
  <c r="H1567" i="1" s="1"/>
  <c r="C1566" i="1"/>
  <c r="G1566" i="1" s="1"/>
  <c r="C1565" i="1"/>
  <c r="G1565" i="1" s="1"/>
  <c r="H1564" i="1"/>
  <c r="C1564" i="1"/>
  <c r="G1564" i="1" s="1"/>
  <c r="C1563" i="1"/>
  <c r="H1563" i="1" s="1"/>
  <c r="C1562" i="1"/>
  <c r="G1562" i="1" s="1"/>
  <c r="C1561" i="1"/>
  <c r="G1561" i="1" s="1"/>
  <c r="H1560" i="1"/>
  <c r="G1560" i="1"/>
  <c r="C1559" i="1"/>
  <c r="C1558" i="1"/>
  <c r="G1558" i="1" s="1"/>
  <c r="C1557" i="1"/>
  <c r="G1557" i="1" s="1"/>
  <c r="G1556" i="1"/>
  <c r="C1556" i="1"/>
  <c r="H1556" i="1" s="1"/>
  <c r="C1555" i="1"/>
  <c r="C1554" i="1"/>
  <c r="G1554" i="1" s="1"/>
  <c r="C1553" i="1"/>
  <c r="G1553" i="1" s="1"/>
  <c r="G1552" i="1"/>
  <c r="C1552" i="1"/>
  <c r="H1552" i="1" s="1"/>
  <c r="G1551" i="1"/>
  <c r="C1551" i="1"/>
  <c r="H1551" i="1" s="1"/>
  <c r="C1550" i="1"/>
  <c r="G1550" i="1" s="1"/>
  <c r="C1549" i="1"/>
  <c r="G1549" i="1" s="1"/>
  <c r="H1548" i="1"/>
  <c r="C1548" i="1"/>
  <c r="G1548" i="1" s="1"/>
  <c r="C1547" i="1"/>
  <c r="H1547" i="1" s="1"/>
  <c r="C1546" i="1"/>
  <c r="G1546" i="1" s="1"/>
  <c r="C1545" i="1"/>
  <c r="G1545" i="1" s="1"/>
  <c r="H1544" i="1"/>
  <c r="G1544" i="1"/>
  <c r="C1544" i="1"/>
  <c r="G1543" i="1"/>
  <c r="C1543" i="1"/>
  <c r="H1543" i="1" s="1"/>
  <c r="C1542" i="1"/>
  <c r="G1542" i="1" s="1"/>
  <c r="C1541" i="1"/>
  <c r="G1541" i="1" s="1"/>
  <c r="C1540" i="1"/>
  <c r="H1540" i="1" s="1"/>
  <c r="C1539" i="1"/>
  <c r="H1539" i="1" s="1"/>
  <c r="C1538" i="1"/>
  <c r="G1538" i="1" s="1"/>
  <c r="C1537" i="1"/>
  <c r="G1537" i="1" s="1"/>
  <c r="G1536" i="1"/>
  <c r="C1536" i="1"/>
  <c r="H1536" i="1" s="1"/>
  <c r="G1535" i="1"/>
  <c r="C1535" i="1"/>
  <c r="H1535" i="1" s="1"/>
  <c r="C1534" i="1"/>
  <c r="G1534" i="1" s="1"/>
  <c r="C1533" i="1"/>
  <c r="G1533" i="1" s="1"/>
  <c r="C1532" i="1"/>
  <c r="H1532" i="1" s="1"/>
  <c r="C1531" i="1"/>
  <c r="H1531" i="1" s="1"/>
  <c r="C1530" i="1"/>
  <c r="G1530" i="1" s="1"/>
  <c r="C1529" i="1"/>
  <c r="G1529" i="1" s="1"/>
  <c r="H1528" i="1"/>
  <c r="C1528" i="1"/>
  <c r="G1528" i="1" s="1"/>
  <c r="C1527" i="1"/>
  <c r="H1527" i="1" s="1"/>
  <c r="C1526" i="1"/>
  <c r="G1526" i="1" s="1"/>
  <c r="C1525" i="1"/>
  <c r="G1525" i="1" s="1"/>
  <c r="G1523" i="1"/>
  <c r="C1523" i="1"/>
  <c r="H1523" i="1" s="1"/>
  <c r="C1522" i="1"/>
  <c r="G1522" i="1" s="1"/>
  <c r="C1521" i="1"/>
  <c r="G1521" i="1" s="1"/>
  <c r="H1520" i="1"/>
  <c r="C1520" i="1"/>
  <c r="G1520" i="1" s="1"/>
  <c r="C1519" i="1"/>
  <c r="H1519" i="1" s="1"/>
  <c r="C1516" i="1"/>
  <c r="G1516" i="1" s="1"/>
  <c r="C1515" i="1"/>
  <c r="H1515" i="1" s="1"/>
  <c r="C1514" i="1"/>
  <c r="G1514" i="1" s="1"/>
  <c r="H1513" i="1"/>
  <c r="C1513" i="1"/>
  <c r="G1513" i="1" s="1"/>
  <c r="C1512" i="1"/>
  <c r="G1512" i="1" s="1"/>
  <c r="C1511" i="1"/>
  <c r="H1511" i="1" s="1"/>
  <c r="C1510" i="1"/>
  <c r="G1510" i="1" s="1"/>
  <c r="C1509" i="1"/>
  <c r="G1509" i="1" s="1"/>
  <c r="C1508" i="1"/>
  <c r="G1508" i="1" s="1"/>
  <c r="C1507" i="1"/>
  <c r="H1507" i="1" s="1"/>
  <c r="C1506" i="1"/>
  <c r="G1506" i="1" s="1"/>
  <c r="C1505" i="1"/>
  <c r="G1505" i="1" s="1"/>
  <c r="C1504" i="1"/>
  <c r="G1504" i="1" s="1"/>
  <c r="C1503" i="1"/>
  <c r="H1503" i="1" s="1"/>
  <c r="C1502" i="1"/>
  <c r="G1502" i="1" s="1"/>
  <c r="C1500" i="1"/>
  <c r="G1500" i="1" s="1"/>
  <c r="C1498" i="1"/>
  <c r="G1498" i="1" s="1"/>
  <c r="C1497" i="1"/>
  <c r="G1497" i="1" s="1"/>
  <c r="C1496" i="1"/>
  <c r="G1496" i="1" s="1"/>
  <c r="G1495" i="1"/>
  <c r="C1495" i="1"/>
  <c r="H1495" i="1" s="1"/>
  <c r="C1494" i="1"/>
  <c r="G1494" i="1" s="1"/>
  <c r="C1493" i="1"/>
  <c r="G1493" i="1" s="1"/>
  <c r="C1492" i="1"/>
  <c r="G1492" i="1" s="1"/>
  <c r="C1491" i="1"/>
  <c r="H1491" i="1" s="1"/>
  <c r="C1490" i="1"/>
  <c r="G1490" i="1" s="1"/>
  <c r="C1489" i="1"/>
  <c r="G1489" i="1" s="1"/>
  <c r="C1488" i="1"/>
  <c r="G1488" i="1" s="1"/>
  <c r="C1487" i="1"/>
  <c r="H1487" i="1" s="1"/>
  <c r="C1486" i="1"/>
  <c r="G1486" i="1" s="1"/>
  <c r="C1485" i="1"/>
  <c r="G1485" i="1" s="1"/>
  <c r="C1484" i="1"/>
  <c r="G1484" i="1" s="1"/>
  <c r="C1482" i="1"/>
  <c r="G1482" i="1" s="1"/>
  <c r="C1480" i="1"/>
  <c r="G1480" i="1" s="1"/>
  <c r="D1479" i="1"/>
  <c r="C1479" i="1"/>
  <c r="D1478" i="1"/>
  <c r="C1478" i="1"/>
  <c r="G1478" i="1" s="1"/>
  <c r="D1477" i="1"/>
  <c r="C1477" i="1"/>
  <c r="D1476" i="1"/>
  <c r="J1476" i="1" s="1"/>
  <c r="C1476" i="1"/>
  <c r="D1475" i="1"/>
  <c r="H1475" i="1" s="1"/>
  <c r="C1475" i="1"/>
  <c r="D1474" i="1"/>
  <c r="C1474" i="1"/>
  <c r="D1473" i="1"/>
  <c r="C1473" i="1"/>
  <c r="G1473" i="1" s="1"/>
  <c r="D1472" i="1"/>
  <c r="C1472" i="1"/>
  <c r="H1472" i="1" s="1"/>
  <c r="D1471" i="1"/>
  <c r="J1471" i="1" s="1"/>
  <c r="C1471" i="1"/>
  <c r="D1470" i="1"/>
  <c r="C1470" i="1"/>
  <c r="G1470" i="1" s="1"/>
  <c r="D1469" i="1"/>
  <c r="C1469" i="1"/>
  <c r="G1469" i="1" s="1"/>
  <c r="D1468" i="1"/>
  <c r="C1468" i="1"/>
  <c r="D1467" i="1"/>
  <c r="J1467" i="1" s="1"/>
  <c r="C1467" i="1"/>
  <c r="G1467" i="1" s="1"/>
  <c r="D1466" i="1"/>
  <c r="C1466" i="1"/>
  <c r="D1465" i="1"/>
  <c r="C1465" i="1"/>
  <c r="G1465" i="1" s="1"/>
  <c r="D1464" i="1"/>
  <c r="C1464" i="1"/>
  <c r="D1463" i="1"/>
  <c r="C1463" i="1"/>
  <c r="G1463" i="1" s="1"/>
  <c r="D1462" i="1"/>
  <c r="C1462" i="1"/>
  <c r="D1461" i="1"/>
  <c r="C1461" i="1"/>
  <c r="H1461" i="1" s="1"/>
  <c r="D1460" i="1"/>
  <c r="J1460" i="1" s="1"/>
  <c r="C1460" i="1"/>
  <c r="G1460" i="1" s="1"/>
  <c r="D1459" i="1"/>
  <c r="C1459" i="1"/>
  <c r="D1458" i="1"/>
  <c r="C1458" i="1"/>
  <c r="D1457" i="1"/>
  <c r="C1457" i="1"/>
  <c r="D1456" i="1"/>
  <c r="C1456" i="1"/>
  <c r="D1455" i="1"/>
  <c r="C1455" i="1"/>
  <c r="C1454" i="1"/>
  <c r="D1453" i="1"/>
  <c r="G1452" i="1"/>
  <c r="D1452" i="1"/>
  <c r="C1452" i="1"/>
  <c r="D1451" i="1"/>
  <c r="C1451" i="1"/>
  <c r="H1451" i="1" s="1"/>
  <c r="D1450" i="1"/>
  <c r="J1450" i="1" s="1"/>
  <c r="C1450" i="1"/>
  <c r="G1450" i="1" s="1"/>
  <c r="D1449" i="1"/>
  <c r="C1449" i="1"/>
  <c r="D1448" i="1"/>
  <c r="C1448" i="1"/>
  <c r="D1447" i="1"/>
  <c r="C1447" i="1"/>
  <c r="D1446" i="1"/>
  <c r="J1446" i="1" s="1"/>
  <c r="C1446" i="1"/>
  <c r="D1445" i="1"/>
  <c r="C1445" i="1"/>
  <c r="D1444" i="1"/>
  <c r="J1444" i="1" s="1"/>
  <c r="C1444" i="1"/>
  <c r="H1443" i="1"/>
  <c r="D1443" i="1"/>
  <c r="C1443" i="1"/>
  <c r="G1443" i="1" s="1"/>
  <c r="D1442" i="1"/>
  <c r="J1442" i="1" s="1"/>
  <c r="C1442" i="1"/>
  <c r="D1441" i="1"/>
  <c r="C1441" i="1"/>
  <c r="D1440" i="1"/>
  <c r="J1440" i="1" s="1"/>
  <c r="C1440" i="1"/>
  <c r="D1439" i="1"/>
  <c r="C1439" i="1"/>
  <c r="J1439" i="1" s="1"/>
  <c r="D1438" i="1"/>
  <c r="C1438" i="1"/>
  <c r="G1438" i="1" s="1"/>
  <c r="D1437"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D1421" i="1"/>
  <c r="C1421" i="1"/>
  <c r="D1420" i="1"/>
  <c r="C1420" i="1"/>
  <c r="D1419" i="1"/>
  <c r="C1419" i="1"/>
  <c r="D1418" i="1"/>
  <c r="C1418" i="1"/>
  <c r="D1417" i="1"/>
  <c r="C1417" i="1"/>
  <c r="D1416" i="1"/>
  <c r="C1416" i="1"/>
  <c r="D1415" i="1"/>
  <c r="C1415" i="1"/>
  <c r="D1414" i="1"/>
  <c r="G1414" i="1" s="1"/>
  <c r="C1414" i="1"/>
  <c r="D1413" i="1"/>
  <c r="G1413" i="1" s="1"/>
  <c r="C1413" i="1"/>
  <c r="D1412" i="1"/>
  <c r="G1412" i="1" s="1"/>
  <c r="C1412" i="1"/>
  <c r="D1411" i="1"/>
  <c r="G1411" i="1" s="1"/>
  <c r="C1411" i="1"/>
  <c r="D1410" i="1"/>
  <c r="G1410" i="1" s="1"/>
  <c r="C1410" i="1"/>
  <c r="D1409" i="1"/>
  <c r="G1409" i="1" s="1"/>
  <c r="C1409" i="1"/>
  <c r="D1408" i="1"/>
  <c r="D1407" i="1"/>
  <c r="G1407" i="1" s="1"/>
  <c r="C1407" i="1"/>
  <c r="D1406" i="1"/>
  <c r="G1406" i="1" s="1"/>
  <c r="C1406" i="1"/>
  <c r="D1405" i="1"/>
  <c r="G1405" i="1" s="1"/>
  <c r="C1405" i="1"/>
  <c r="D1404" i="1"/>
  <c r="G1404" i="1" s="1"/>
  <c r="C1404" i="1"/>
  <c r="D1403" i="1"/>
  <c r="G1403" i="1" s="1"/>
  <c r="C1403" i="1"/>
  <c r="D1402" i="1"/>
  <c r="G1402" i="1" s="1"/>
  <c r="C1402" i="1"/>
  <c r="D1401" i="1"/>
  <c r="G1401" i="1" s="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G1389" i="1" s="1"/>
  <c r="C1389" i="1"/>
  <c r="D1388" i="1"/>
  <c r="G1388" i="1" s="1"/>
  <c r="C1388" i="1"/>
  <c r="D1387" i="1"/>
  <c r="G1387" i="1" s="1"/>
  <c r="C1387" i="1"/>
  <c r="D1386" i="1"/>
  <c r="G1386" i="1" s="1"/>
  <c r="C1386" i="1"/>
  <c r="D1385" i="1"/>
  <c r="G1385" i="1" s="1"/>
  <c r="C1385" i="1"/>
  <c r="D1384" i="1"/>
  <c r="G1384" i="1" s="1"/>
  <c r="C1384" i="1"/>
  <c r="D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C1374" i="1"/>
  <c r="H1374" i="1" s="1"/>
  <c r="D1373" i="1"/>
  <c r="G1373" i="1" s="1"/>
  <c r="C1373" i="1"/>
  <c r="H1373" i="1" s="1"/>
  <c r="H1372" i="1"/>
  <c r="D1372" i="1"/>
  <c r="C1372" i="1"/>
  <c r="D1371" i="1"/>
  <c r="C1371" i="1"/>
  <c r="D1370" i="1"/>
  <c r="C1370" i="1"/>
  <c r="H1370" i="1" s="1"/>
  <c r="D1369" i="1"/>
  <c r="G1369" i="1" s="1"/>
  <c r="C1369" i="1"/>
  <c r="H1369" i="1" s="1"/>
  <c r="H1368" i="1"/>
  <c r="D1368" i="1"/>
  <c r="C1368" i="1"/>
  <c r="D1367" i="1"/>
  <c r="C1367" i="1"/>
  <c r="H1366" i="1"/>
  <c r="D1366" i="1"/>
  <c r="C1366" i="1"/>
  <c r="D1365" i="1"/>
  <c r="G1365" i="1" s="1"/>
  <c r="C1365" i="1"/>
  <c r="H1365" i="1" s="1"/>
  <c r="D1364" i="1"/>
  <c r="C1364" i="1"/>
  <c r="H1364" i="1" s="1"/>
  <c r="D1363" i="1"/>
  <c r="C1363" i="1"/>
  <c r="D1362" i="1"/>
  <c r="C1362" i="1"/>
  <c r="H1362" i="1" s="1"/>
  <c r="D1361" i="1"/>
  <c r="G1361" i="1" s="1"/>
  <c r="C1361" i="1"/>
  <c r="H1361" i="1" s="1"/>
  <c r="H1360" i="1"/>
  <c r="D1360" i="1"/>
  <c r="C1360" i="1"/>
  <c r="D1359" i="1"/>
  <c r="C1359" i="1"/>
  <c r="H1358" i="1"/>
  <c r="D1358" i="1"/>
  <c r="C1358" i="1"/>
  <c r="D1357" i="1"/>
  <c r="G1357" i="1" s="1"/>
  <c r="C1357" i="1"/>
  <c r="H1357" i="1" s="1"/>
  <c r="D1356" i="1"/>
  <c r="C1356" i="1"/>
  <c r="H1356" i="1" s="1"/>
  <c r="D1355" i="1"/>
  <c r="C1355" i="1"/>
  <c r="D1354" i="1"/>
  <c r="C1354" i="1"/>
  <c r="H1354" i="1" s="1"/>
  <c r="D1353" i="1"/>
  <c r="G1353" i="1" s="1"/>
  <c r="C1353" i="1"/>
  <c r="H1353" i="1" s="1"/>
  <c r="H1352" i="1"/>
  <c r="D1352" i="1"/>
  <c r="C1352" i="1"/>
  <c r="D1351" i="1"/>
  <c r="C1351" i="1"/>
  <c r="H1350" i="1"/>
  <c r="D1350" i="1"/>
  <c r="C1350" i="1"/>
  <c r="D1349" i="1"/>
  <c r="G1349" i="1" s="1"/>
  <c r="C1349" i="1"/>
  <c r="H1349" i="1" s="1"/>
  <c r="D1348" i="1"/>
  <c r="C1348" i="1"/>
  <c r="H1348" i="1" s="1"/>
  <c r="D1347" i="1"/>
  <c r="C1347" i="1"/>
  <c r="D1346" i="1"/>
  <c r="C1346" i="1"/>
  <c r="H1346" i="1" s="1"/>
  <c r="D1345" i="1"/>
  <c r="G1345" i="1" s="1"/>
  <c r="C1345" i="1"/>
  <c r="H1345" i="1" s="1"/>
  <c r="H1344" i="1"/>
  <c r="D1344" i="1"/>
  <c r="C1344" i="1"/>
  <c r="D1343" i="1"/>
  <c r="C1343" i="1"/>
  <c r="H1342" i="1"/>
  <c r="D1342" i="1"/>
  <c r="C1342" i="1"/>
  <c r="D1341" i="1"/>
  <c r="G1341" i="1" s="1"/>
  <c r="C1341" i="1"/>
  <c r="H1341" i="1" s="1"/>
  <c r="D1340" i="1"/>
  <c r="C1340" i="1"/>
  <c r="H1340" i="1" s="1"/>
  <c r="D1339" i="1"/>
  <c r="C1339" i="1"/>
  <c r="D1338" i="1"/>
  <c r="C1338" i="1"/>
  <c r="H1338" i="1" s="1"/>
  <c r="D1337" i="1"/>
  <c r="G1337" i="1" s="1"/>
  <c r="C1337" i="1"/>
  <c r="H1337" i="1" s="1"/>
  <c r="H1336" i="1"/>
  <c r="D1336" i="1"/>
  <c r="C1336" i="1"/>
  <c r="D1335" i="1"/>
  <c r="C1335" i="1"/>
  <c r="H1334" i="1"/>
  <c r="D1334" i="1"/>
  <c r="C1334" i="1"/>
  <c r="D1333" i="1"/>
  <c r="G1333" i="1" s="1"/>
  <c r="C1333" i="1"/>
  <c r="H1333" i="1" s="1"/>
  <c r="D1332" i="1"/>
  <c r="C1332" i="1"/>
  <c r="H1332" i="1" s="1"/>
  <c r="D1331" i="1"/>
  <c r="C1331" i="1"/>
  <c r="D1330" i="1"/>
  <c r="C1330" i="1"/>
  <c r="H1330" i="1" s="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G1229" i="1" s="1"/>
  <c r="C1229" i="1"/>
  <c r="D1228" i="1"/>
  <c r="G1228" i="1" s="1"/>
  <c r="C1228" i="1"/>
  <c r="G1227" i="1"/>
  <c r="D1227" i="1"/>
  <c r="C1227" i="1"/>
  <c r="D1226" i="1"/>
  <c r="G1226" i="1" s="1"/>
  <c r="C1226" i="1"/>
  <c r="H1226" i="1" s="1"/>
  <c r="D1225" i="1"/>
  <c r="C1225" i="1"/>
  <c r="H1225" i="1" s="1"/>
  <c r="D1224" i="1"/>
  <c r="C1224" i="1"/>
  <c r="C1223" i="1"/>
  <c r="C1222" i="1"/>
  <c r="D1221" i="1"/>
  <c r="C1221" i="1"/>
  <c r="D1220" i="1"/>
  <c r="G1220" i="1" s="1"/>
  <c r="C1220" i="1"/>
  <c r="D1219" i="1"/>
  <c r="G1219" i="1" s="1"/>
  <c r="C1219" i="1"/>
  <c r="D1218" i="1"/>
  <c r="C1218" i="1"/>
  <c r="G1218" i="1" s="1"/>
  <c r="D1217" i="1"/>
  <c r="C1217" i="1"/>
  <c r="H1217" i="1" s="1"/>
  <c r="G1216" i="1"/>
  <c r="D1216" i="1"/>
  <c r="C1216" i="1"/>
  <c r="H1216" i="1" s="1"/>
  <c r="C1215" i="1"/>
  <c r="C1214" i="1"/>
  <c r="D1213" i="1"/>
  <c r="C1213" i="1"/>
  <c r="H1213" i="1" s="1"/>
  <c r="G1212" i="1"/>
  <c r="D1212" i="1"/>
  <c r="C1212" i="1"/>
  <c r="H1212" i="1" s="1"/>
  <c r="G1211" i="1"/>
  <c r="D1211" i="1"/>
  <c r="C1211" i="1"/>
  <c r="H1211" i="1" s="1"/>
  <c r="D1210" i="1"/>
  <c r="C1210" i="1"/>
  <c r="H1210" i="1" s="1"/>
  <c r="D1209" i="1"/>
  <c r="C1209" i="1"/>
  <c r="H1209" i="1" s="1"/>
  <c r="G1208" i="1"/>
  <c r="D1208" i="1"/>
  <c r="C1208" i="1"/>
  <c r="H1208" i="1" s="1"/>
  <c r="G1207" i="1"/>
  <c r="D1207" i="1"/>
  <c r="C1207" i="1"/>
  <c r="H1207" i="1" s="1"/>
  <c r="D1206" i="1"/>
  <c r="C1206" i="1"/>
  <c r="H1206" i="1" s="1"/>
  <c r="D1205" i="1"/>
  <c r="C1205" i="1"/>
  <c r="H1205" i="1" s="1"/>
  <c r="G1204" i="1"/>
  <c r="D1204" i="1"/>
  <c r="C1204" i="1"/>
  <c r="H1204" i="1" s="1"/>
  <c r="G1203" i="1"/>
  <c r="D1203" i="1"/>
  <c r="C1203" i="1"/>
  <c r="H1203" i="1" s="1"/>
  <c r="D1202" i="1"/>
  <c r="C1202" i="1"/>
  <c r="H1202" i="1" s="1"/>
  <c r="D1201" i="1"/>
  <c r="C1201" i="1"/>
  <c r="H1201" i="1" s="1"/>
  <c r="G1200" i="1"/>
  <c r="D1200" i="1"/>
  <c r="C1200" i="1"/>
  <c r="H1200" i="1" s="1"/>
  <c r="G1199" i="1"/>
  <c r="D1199" i="1"/>
  <c r="C1199" i="1"/>
  <c r="H1199" i="1" s="1"/>
  <c r="D1198" i="1"/>
  <c r="C1198" i="1"/>
  <c r="H1198" i="1" s="1"/>
  <c r="D1197" i="1"/>
  <c r="C1197" i="1"/>
  <c r="H1197" i="1" s="1"/>
  <c r="G1196" i="1"/>
  <c r="D1196" i="1"/>
  <c r="C1196" i="1"/>
  <c r="H1196" i="1" s="1"/>
  <c r="G1195" i="1"/>
  <c r="D1195" i="1"/>
  <c r="C1195" i="1"/>
  <c r="H1195" i="1" s="1"/>
  <c r="D1194" i="1"/>
  <c r="C1194" i="1"/>
  <c r="H1194" i="1" s="1"/>
  <c r="D1193" i="1"/>
  <c r="C1193" i="1"/>
  <c r="H1193" i="1" s="1"/>
  <c r="G1192" i="1"/>
  <c r="D1192" i="1"/>
  <c r="C1192" i="1"/>
  <c r="H1192" i="1" s="1"/>
  <c r="D1191" i="1"/>
  <c r="C1191" i="1"/>
  <c r="D1190" i="1"/>
  <c r="G1190" i="1" s="1"/>
  <c r="C1190" i="1"/>
  <c r="H1189" i="1"/>
  <c r="D1189" i="1"/>
  <c r="G1189" i="1" s="1"/>
  <c r="C1189" i="1"/>
  <c r="D1188" i="1"/>
  <c r="G1188" i="1" s="1"/>
  <c r="C1188" i="1"/>
  <c r="H1187" i="1"/>
  <c r="D1187" i="1"/>
  <c r="G1187" i="1" s="1"/>
  <c r="C1187" i="1"/>
  <c r="G1186" i="1"/>
  <c r="D1186" i="1"/>
  <c r="H1186" i="1" s="1"/>
  <c r="C1186" i="1"/>
  <c r="G1185" i="1"/>
  <c r="D1185" i="1"/>
  <c r="H1185" i="1" s="1"/>
  <c r="C1185" i="1"/>
  <c r="C1184" i="1"/>
  <c r="H1182" i="1"/>
  <c r="D1182" i="1"/>
  <c r="C1182" i="1"/>
  <c r="D1181" i="1"/>
  <c r="C1181" i="1"/>
  <c r="H1181" i="1" s="1"/>
  <c r="D1180" i="1"/>
  <c r="C1180" i="1"/>
  <c r="H1180" i="1" s="1"/>
  <c r="D1179" i="1"/>
  <c r="C1179" i="1"/>
  <c r="D1178" i="1"/>
  <c r="C1178" i="1"/>
  <c r="D1177" i="1"/>
  <c r="C1177" i="1"/>
  <c r="H1177" i="1" s="1"/>
  <c r="D1176" i="1"/>
  <c r="C1176" i="1"/>
  <c r="H1176" i="1" s="1"/>
  <c r="D1175" i="1"/>
  <c r="C1175" i="1"/>
  <c r="G1175" i="1" s="1"/>
  <c r="D1174" i="1"/>
  <c r="H1174" i="1" s="1"/>
  <c r="C1174" i="1"/>
  <c r="H1173" i="1"/>
  <c r="D1173" i="1"/>
  <c r="C1173" i="1"/>
  <c r="D1172" i="1"/>
  <c r="C1172" i="1"/>
  <c r="H1172" i="1" s="1"/>
  <c r="D1171" i="1"/>
  <c r="C1171" i="1"/>
  <c r="G1171" i="1" s="1"/>
  <c r="D1170" i="1"/>
  <c r="C1170" i="1"/>
  <c r="D1169" i="1"/>
  <c r="C1169" i="1"/>
  <c r="H1169" i="1" s="1"/>
  <c r="D1168" i="1"/>
  <c r="C1168" i="1"/>
  <c r="D1167" i="1"/>
  <c r="C1167" i="1"/>
  <c r="G1167" i="1" s="1"/>
  <c r="H1166" i="1"/>
  <c r="D1166" i="1"/>
  <c r="C1166" i="1"/>
  <c r="D1165" i="1"/>
  <c r="C1165" i="1"/>
  <c r="D1164" i="1"/>
  <c r="C1164" i="1"/>
  <c r="D1163" i="1"/>
  <c r="C1163" i="1"/>
  <c r="G1163" i="1" s="1"/>
  <c r="D1162" i="1"/>
  <c r="C1162" i="1"/>
  <c r="G1162" i="1" s="1"/>
  <c r="H1161" i="1"/>
  <c r="D1161" i="1"/>
  <c r="C1161" i="1"/>
  <c r="D1160" i="1"/>
  <c r="C1160" i="1"/>
  <c r="D1159" i="1"/>
  <c r="C1159" i="1"/>
  <c r="D1158" i="1"/>
  <c r="H1158" i="1" s="1"/>
  <c r="C1158" i="1"/>
  <c r="D1157" i="1"/>
  <c r="C1157" i="1"/>
  <c r="D1156" i="1"/>
  <c r="C1156" i="1"/>
  <c r="D1155" i="1"/>
  <c r="C1155" i="1"/>
  <c r="D1154" i="1"/>
  <c r="D1151" i="1"/>
  <c r="H1151" i="1" s="1"/>
  <c r="C1151" i="1"/>
  <c r="D1150" i="1"/>
  <c r="C1150" i="1"/>
  <c r="H1150" i="1" s="1"/>
  <c r="D1149" i="1"/>
  <c r="C1149" i="1"/>
  <c r="D1148" i="1"/>
  <c r="H1148" i="1" s="1"/>
  <c r="C1148" i="1"/>
  <c r="D1147" i="1"/>
  <c r="C1147" i="1"/>
  <c r="D1146" i="1"/>
  <c r="C1146" i="1"/>
  <c r="D1145" i="1"/>
  <c r="C1145" i="1"/>
  <c r="H1144" i="1"/>
  <c r="D1144" i="1"/>
  <c r="C1144" i="1"/>
  <c r="G1144" i="1" s="1"/>
  <c r="D1143" i="1"/>
  <c r="H1143" i="1" s="1"/>
  <c r="C1143" i="1"/>
  <c r="D1142" i="1"/>
  <c r="C1142" i="1"/>
  <c r="D1141" i="1"/>
  <c r="C1141" i="1"/>
  <c r="D1140" i="1"/>
  <c r="C1140" i="1"/>
  <c r="G1140" i="1" s="1"/>
  <c r="D1139" i="1"/>
  <c r="C1139" i="1"/>
  <c r="D1138" i="1"/>
  <c r="C1138" i="1"/>
  <c r="D1137" i="1"/>
  <c r="C1137" i="1"/>
  <c r="D1136" i="1"/>
  <c r="H1136" i="1" s="1"/>
  <c r="C1136" i="1"/>
  <c r="D1135" i="1"/>
  <c r="C1135" i="1"/>
  <c r="H1135" i="1" s="1"/>
  <c r="D1134" i="1"/>
  <c r="C1134" i="1"/>
  <c r="G1134" i="1" s="1"/>
  <c r="G1133" i="1"/>
  <c r="D1133" i="1"/>
  <c r="C1133" i="1"/>
  <c r="D1132" i="1"/>
  <c r="C1132" i="1"/>
  <c r="G1132" i="1" s="1"/>
  <c r="D1131" i="1"/>
  <c r="H1131" i="1" s="1"/>
  <c r="C1131" i="1"/>
  <c r="G1131" i="1" s="1"/>
  <c r="G1130" i="1"/>
  <c r="D1130" i="1"/>
  <c r="C1130" i="1"/>
  <c r="D1129" i="1"/>
  <c r="H1129" i="1" s="1"/>
  <c r="C1129" i="1"/>
  <c r="D1128" i="1"/>
  <c r="C1128" i="1"/>
  <c r="G1128" i="1" s="1"/>
  <c r="D1127" i="1"/>
  <c r="H1127" i="1" s="1"/>
  <c r="C1127" i="1"/>
  <c r="G1127" i="1" s="1"/>
  <c r="G1126" i="1"/>
  <c r="D1126" i="1"/>
  <c r="C1126" i="1"/>
  <c r="D1125" i="1"/>
  <c r="H1125" i="1" s="1"/>
  <c r="C1125" i="1"/>
  <c r="C1124" i="1"/>
  <c r="D1123" i="1"/>
  <c r="H1123" i="1" s="1"/>
  <c r="C1123" i="1"/>
  <c r="D1122" i="1"/>
  <c r="C1122" i="1"/>
  <c r="G1122" i="1" s="1"/>
  <c r="D1121" i="1"/>
  <c r="H1121" i="1" s="1"/>
  <c r="C1121" i="1"/>
  <c r="G1121" i="1" s="1"/>
  <c r="G1120" i="1"/>
  <c r="D1120" i="1"/>
  <c r="C1120" i="1"/>
  <c r="D1119" i="1"/>
  <c r="H1119" i="1" s="1"/>
  <c r="C1119" i="1"/>
  <c r="D1118" i="1"/>
  <c r="C1118" i="1"/>
  <c r="G1118" i="1" s="1"/>
  <c r="D1117" i="1"/>
  <c r="H1117" i="1" s="1"/>
  <c r="C1117" i="1"/>
  <c r="G1117" i="1" s="1"/>
  <c r="G1116" i="1"/>
  <c r="D1116" i="1"/>
  <c r="C1116" i="1"/>
  <c r="D1115" i="1"/>
  <c r="H1115" i="1" s="1"/>
  <c r="C1115" i="1"/>
  <c r="D1114" i="1"/>
  <c r="C1114" i="1"/>
  <c r="G1114" i="1" s="1"/>
  <c r="D1113" i="1"/>
  <c r="H1113" i="1" s="1"/>
  <c r="C1113" i="1"/>
  <c r="G1113" i="1" s="1"/>
  <c r="G1112" i="1"/>
  <c r="D1112" i="1"/>
  <c r="C1112" i="1"/>
  <c r="D1111" i="1"/>
  <c r="H1111" i="1" s="1"/>
  <c r="C1111" i="1"/>
  <c r="D1110" i="1"/>
  <c r="C1110" i="1"/>
  <c r="G1110" i="1" s="1"/>
  <c r="D1109" i="1"/>
  <c r="H1109" i="1" s="1"/>
  <c r="C1109" i="1"/>
  <c r="G1109" i="1" s="1"/>
  <c r="G1108" i="1"/>
  <c r="D1108" i="1"/>
  <c r="C1108" i="1"/>
  <c r="D1107" i="1"/>
  <c r="C1107" i="1"/>
  <c r="D1106" i="1"/>
  <c r="C1106" i="1"/>
  <c r="G1106" i="1" s="1"/>
  <c r="D1105" i="1"/>
  <c r="H1105" i="1" s="1"/>
  <c r="C1105" i="1"/>
  <c r="G1105" i="1" s="1"/>
  <c r="G1104" i="1"/>
  <c r="D1104" i="1"/>
  <c r="C1104" i="1"/>
  <c r="D1103" i="1"/>
  <c r="C1103" i="1"/>
  <c r="D1102" i="1"/>
  <c r="C1102" i="1"/>
  <c r="G1102" i="1" s="1"/>
  <c r="D1101" i="1"/>
  <c r="H1101" i="1" s="1"/>
  <c r="C1101" i="1"/>
  <c r="G1101" i="1" s="1"/>
  <c r="G1100" i="1"/>
  <c r="D1100" i="1"/>
  <c r="C1100" i="1"/>
  <c r="D1099" i="1"/>
  <c r="C1099" i="1"/>
  <c r="D1098" i="1"/>
  <c r="C1098" i="1"/>
  <c r="G1098" i="1" s="1"/>
  <c r="D1097" i="1"/>
  <c r="H1097" i="1" s="1"/>
  <c r="C1097" i="1"/>
  <c r="G1097" i="1" s="1"/>
  <c r="D1096" i="1"/>
  <c r="D1095" i="1"/>
  <c r="C1095" i="1"/>
  <c r="D1094" i="1"/>
  <c r="C1094" i="1"/>
  <c r="G1094" i="1" s="1"/>
  <c r="D1093" i="1"/>
  <c r="H1093" i="1" s="1"/>
  <c r="C1093" i="1"/>
  <c r="G1093" i="1" s="1"/>
  <c r="G1092" i="1"/>
  <c r="D1092" i="1"/>
  <c r="C1092" i="1"/>
  <c r="D1091" i="1"/>
  <c r="C1091" i="1"/>
  <c r="D1090" i="1"/>
  <c r="C1090" i="1"/>
  <c r="G1090" i="1" s="1"/>
  <c r="D1089" i="1"/>
  <c r="H1089" i="1" s="1"/>
  <c r="C1089" i="1"/>
  <c r="G1089" i="1" s="1"/>
  <c r="G1088" i="1"/>
  <c r="D1088" i="1"/>
  <c r="C1088" i="1"/>
  <c r="D1087" i="1"/>
  <c r="C1087" i="1"/>
  <c r="D1086" i="1"/>
  <c r="C1086" i="1"/>
  <c r="G1086" i="1" s="1"/>
  <c r="D1085" i="1"/>
  <c r="H1085" i="1" s="1"/>
  <c r="C1085" i="1"/>
  <c r="G1085" i="1" s="1"/>
  <c r="G1084" i="1"/>
  <c r="D1084" i="1"/>
  <c r="C1084" i="1"/>
  <c r="D1083" i="1"/>
  <c r="C1083" i="1"/>
  <c r="D1082" i="1"/>
  <c r="C1082" i="1"/>
  <c r="G1082" i="1" s="1"/>
  <c r="D1081" i="1"/>
  <c r="H1081" i="1" s="1"/>
  <c r="C1081" i="1"/>
  <c r="G1081" i="1" s="1"/>
  <c r="D1080" i="1"/>
  <c r="C1080" i="1"/>
  <c r="G1080" i="1" s="1"/>
  <c r="D1079" i="1"/>
  <c r="C1079" i="1"/>
  <c r="D1078" i="1"/>
  <c r="C1078" i="1"/>
  <c r="G1078" i="1" s="1"/>
  <c r="D1077" i="1"/>
  <c r="H1077" i="1" s="1"/>
  <c r="C1077" i="1"/>
  <c r="G1077" i="1" s="1"/>
  <c r="G1076" i="1"/>
  <c r="D1076" i="1"/>
  <c r="C1076" i="1"/>
  <c r="D1075" i="1"/>
  <c r="C1075" i="1"/>
  <c r="D1074" i="1"/>
  <c r="C1074" i="1"/>
  <c r="G1074" i="1" s="1"/>
  <c r="D1073" i="1"/>
  <c r="H1073" i="1" s="1"/>
  <c r="C1073" i="1"/>
  <c r="G1073" i="1" s="1"/>
  <c r="D1072" i="1"/>
  <c r="C1072" i="1"/>
  <c r="G1072" i="1" s="1"/>
  <c r="D1071" i="1"/>
  <c r="C1071" i="1"/>
  <c r="D1070" i="1"/>
  <c r="C1070" i="1"/>
  <c r="G1070" i="1" s="1"/>
  <c r="D1069" i="1"/>
  <c r="H1069" i="1" s="1"/>
  <c r="C1069" i="1"/>
  <c r="G1069" i="1" s="1"/>
  <c r="G1068" i="1"/>
  <c r="D1068" i="1"/>
  <c r="C1068" i="1"/>
  <c r="D1067" i="1"/>
  <c r="C1067" i="1"/>
  <c r="D1066" i="1"/>
  <c r="C1066" i="1"/>
  <c r="G1066" i="1" s="1"/>
  <c r="D1064" i="1"/>
  <c r="H1064" i="1" s="1"/>
  <c r="C1064" i="1"/>
  <c r="D1063" i="1"/>
  <c r="C1063" i="1"/>
  <c r="G1063" i="1" s="1"/>
  <c r="D1062" i="1"/>
  <c r="H1062" i="1" s="1"/>
  <c r="C1062" i="1"/>
  <c r="G1062" i="1" s="1"/>
  <c r="D1061" i="1"/>
  <c r="C1061" i="1"/>
  <c r="G1061" i="1" s="1"/>
  <c r="D1060" i="1"/>
  <c r="C1060" i="1"/>
  <c r="G1059" i="1"/>
  <c r="D1059" i="1"/>
  <c r="C1059" i="1"/>
  <c r="D1058" i="1"/>
  <c r="H1058" i="1" s="1"/>
  <c r="C1058" i="1"/>
  <c r="G1058" i="1" s="1"/>
  <c r="D1057" i="1"/>
  <c r="C1057" i="1"/>
  <c r="G1057" i="1" s="1"/>
  <c r="G1055" i="1"/>
  <c r="D1055" i="1"/>
  <c r="C1055" i="1"/>
  <c r="D1054" i="1"/>
  <c r="C1054" i="1"/>
  <c r="D1053" i="1"/>
  <c r="H1053" i="1" s="1"/>
  <c r="C1053" i="1"/>
  <c r="D1052" i="1"/>
  <c r="C1052" i="1"/>
  <c r="G1052" i="1" s="1"/>
  <c r="D1051" i="1"/>
  <c r="C1051" i="1"/>
  <c r="D1050" i="1"/>
  <c r="H1050" i="1" s="1"/>
  <c r="C1050" i="1"/>
  <c r="D1049" i="1"/>
  <c r="C1049" i="1"/>
  <c r="G1049" i="1" s="1"/>
  <c r="D1048" i="1"/>
  <c r="C1048" i="1"/>
  <c r="D1045" i="1"/>
  <c r="C1045" i="1"/>
  <c r="H1045" i="1" s="1"/>
  <c r="D1044" i="1"/>
  <c r="C1044" i="1"/>
  <c r="H1044" i="1" s="1"/>
  <c r="D1043" i="1"/>
  <c r="C1043" i="1"/>
  <c r="H1043" i="1" s="1"/>
  <c r="D1042" i="1"/>
  <c r="C1042" i="1"/>
  <c r="D1041" i="1"/>
  <c r="C1041" i="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H1031" i="1" s="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H989" i="1" s="1"/>
  <c r="D988" i="1"/>
  <c r="C988" i="1"/>
  <c r="H988" i="1" s="1"/>
  <c r="D987" i="1"/>
  <c r="C987" i="1"/>
  <c r="C986" i="1"/>
  <c r="G983" i="1"/>
  <c r="D983" i="1"/>
  <c r="C983" i="1"/>
  <c r="D982" i="1"/>
  <c r="H982" i="1" s="1"/>
  <c r="C982" i="1"/>
  <c r="G982" i="1" s="1"/>
  <c r="D981" i="1"/>
  <c r="C981" i="1"/>
  <c r="G981" i="1" s="1"/>
  <c r="D980" i="1"/>
  <c r="C980" i="1"/>
  <c r="D979" i="1"/>
  <c r="C979" i="1"/>
  <c r="G979" i="1" s="1"/>
  <c r="D978" i="1"/>
  <c r="H978" i="1" s="1"/>
  <c r="C978" i="1"/>
  <c r="G978" i="1" s="1"/>
  <c r="D977" i="1"/>
  <c r="C977" i="1"/>
  <c r="G977" i="1" s="1"/>
  <c r="D976" i="1"/>
  <c r="C976" i="1"/>
  <c r="G975" i="1"/>
  <c r="D975" i="1"/>
  <c r="C975" i="1"/>
  <c r="D974" i="1"/>
  <c r="H974" i="1" s="1"/>
  <c r="C974" i="1"/>
  <c r="G974" i="1" s="1"/>
  <c r="D973" i="1"/>
  <c r="C973" i="1"/>
  <c r="G973" i="1" s="1"/>
  <c r="D972" i="1"/>
  <c r="C972" i="1"/>
  <c r="D971" i="1"/>
  <c r="C971" i="1"/>
  <c r="G971" i="1" s="1"/>
  <c r="D970" i="1"/>
  <c r="H970" i="1" s="1"/>
  <c r="C970" i="1"/>
  <c r="G970" i="1" s="1"/>
  <c r="D969" i="1"/>
  <c r="C969" i="1"/>
  <c r="G969" i="1" s="1"/>
  <c r="D968" i="1"/>
  <c r="C968" i="1"/>
  <c r="G967" i="1"/>
  <c r="D967" i="1"/>
  <c r="C967" i="1"/>
  <c r="D966" i="1"/>
  <c r="H966" i="1" s="1"/>
  <c r="C966" i="1"/>
  <c r="G966" i="1" s="1"/>
  <c r="D965" i="1"/>
  <c r="C965" i="1"/>
  <c r="G965" i="1" s="1"/>
  <c r="D964" i="1"/>
  <c r="C964" i="1"/>
  <c r="D963" i="1"/>
  <c r="C963" i="1"/>
  <c r="G963" i="1" s="1"/>
  <c r="D962" i="1"/>
  <c r="H962" i="1" s="1"/>
  <c r="C962" i="1"/>
  <c r="G962" i="1" s="1"/>
  <c r="D961" i="1"/>
  <c r="C961" i="1"/>
  <c r="G961" i="1" s="1"/>
  <c r="D960" i="1"/>
  <c r="C960" i="1"/>
  <c r="G959" i="1"/>
  <c r="D959" i="1"/>
  <c r="C959" i="1"/>
  <c r="D958" i="1"/>
  <c r="H958" i="1" s="1"/>
  <c r="C958" i="1"/>
  <c r="G958" i="1" s="1"/>
  <c r="D957" i="1"/>
  <c r="C957" i="1"/>
  <c r="G957" i="1" s="1"/>
  <c r="D956" i="1"/>
  <c r="C956" i="1"/>
  <c r="D955" i="1"/>
  <c r="C955" i="1"/>
  <c r="G955" i="1" s="1"/>
  <c r="D954" i="1"/>
  <c r="H954" i="1" s="1"/>
  <c r="C954" i="1"/>
  <c r="G954" i="1" s="1"/>
  <c r="D953" i="1"/>
  <c r="C953" i="1"/>
  <c r="G953" i="1" s="1"/>
  <c r="D952" i="1"/>
  <c r="C952" i="1"/>
  <c r="G951" i="1"/>
  <c r="D951" i="1"/>
  <c r="C951" i="1"/>
  <c r="D950" i="1"/>
  <c r="C950" i="1"/>
  <c r="G950" i="1" s="1"/>
  <c r="D949" i="1"/>
  <c r="C949" i="1"/>
  <c r="G949" i="1" s="1"/>
  <c r="G948" i="1"/>
  <c r="D948" i="1"/>
  <c r="H948" i="1" s="1"/>
  <c r="C948" i="1"/>
  <c r="D947" i="1"/>
  <c r="H947" i="1" s="1"/>
  <c r="C947" i="1"/>
  <c r="G947" i="1" s="1"/>
  <c r="D946" i="1"/>
  <c r="H946" i="1" s="1"/>
  <c r="C946" i="1"/>
  <c r="G945" i="1"/>
  <c r="D945" i="1"/>
  <c r="C945" i="1"/>
  <c r="D944" i="1"/>
  <c r="H944" i="1" s="1"/>
  <c r="C944" i="1"/>
  <c r="G944" i="1" s="1"/>
  <c r="D943" i="1"/>
  <c r="C943" i="1"/>
  <c r="G943" i="1" s="1"/>
  <c r="D942" i="1"/>
  <c r="H942" i="1" s="1"/>
  <c r="C942" i="1"/>
  <c r="G941" i="1"/>
  <c r="D941" i="1"/>
  <c r="C941" i="1"/>
  <c r="D940" i="1"/>
  <c r="H940" i="1" s="1"/>
  <c r="C940" i="1"/>
  <c r="G940" i="1" s="1"/>
  <c r="D939" i="1"/>
  <c r="C939" i="1"/>
  <c r="G939" i="1" s="1"/>
  <c r="D938" i="1"/>
  <c r="H938" i="1" s="1"/>
  <c r="C938" i="1"/>
  <c r="G937" i="1"/>
  <c r="D937" i="1"/>
  <c r="C937" i="1"/>
  <c r="D936" i="1"/>
  <c r="H936" i="1" s="1"/>
  <c r="C936" i="1"/>
  <c r="G936" i="1" s="1"/>
  <c r="D935" i="1"/>
  <c r="C935" i="1"/>
  <c r="G935" i="1" s="1"/>
  <c r="D934" i="1"/>
  <c r="H934" i="1" s="1"/>
  <c r="C934" i="1"/>
  <c r="G934" i="1" s="1"/>
  <c r="G933" i="1"/>
  <c r="D933" i="1"/>
  <c r="C933" i="1"/>
  <c r="D932" i="1"/>
  <c r="H932" i="1" s="1"/>
  <c r="C932" i="1"/>
  <c r="G932" i="1" s="1"/>
  <c r="D931" i="1"/>
  <c r="C931" i="1"/>
  <c r="G931" i="1" s="1"/>
  <c r="D930" i="1"/>
  <c r="H930" i="1" s="1"/>
  <c r="C930" i="1"/>
  <c r="G930" i="1" s="1"/>
  <c r="G929" i="1"/>
  <c r="D929" i="1"/>
  <c r="C929" i="1"/>
  <c r="D928" i="1"/>
  <c r="H928" i="1" s="1"/>
  <c r="C928" i="1"/>
  <c r="G928" i="1" s="1"/>
  <c r="D927" i="1"/>
  <c r="C927" i="1"/>
  <c r="G927" i="1" s="1"/>
  <c r="D926" i="1"/>
  <c r="H926" i="1" s="1"/>
  <c r="C926" i="1"/>
  <c r="G926" i="1" s="1"/>
  <c r="G925" i="1"/>
  <c r="D925" i="1"/>
  <c r="C925" i="1"/>
  <c r="D924" i="1"/>
  <c r="H924" i="1" s="1"/>
  <c r="C924" i="1"/>
  <c r="G924" i="1" s="1"/>
  <c r="D923" i="1"/>
  <c r="C923" i="1"/>
  <c r="G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G826" i="1"/>
  <c r="D826" i="1"/>
  <c r="C826" i="1"/>
  <c r="H826" i="1" s="1"/>
  <c r="G825" i="1"/>
  <c r="D825" i="1"/>
  <c r="C825" i="1"/>
  <c r="H825" i="1" s="1"/>
  <c r="D824" i="1"/>
  <c r="C824" i="1"/>
  <c r="H824" i="1" s="1"/>
  <c r="D823" i="1"/>
  <c r="C823" i="1"/>
  <c r="H823" i="1" s="1"/>
  <c r="G822" i="1"/>
  <c r="D822" i="1"/>
  <c r="C822" i="1"/>
  <c r="H822" i="1" s="1"/>
  <c r="G821" i="1"/>
  <c r="D821" i="1"/>
  <c r="C821" i="1"/>
  <c r="H821" i="1" s="1"/>
  <c r="D820" i="1"/>
  <c r="C820" i="1"/>
  <c r="H820" i="1" s="1"/>
  <c r="D819" i="1"/>
  <c r="C819" i="1"/>
  <c r="H819" i="1" s="1"/>
  <c r="G818" i="1"/>
  <c r="D818" i="1"/>
  <c r="C818" i="1"/>
  <c r="H818" i="1" s="1"/>
  <c r="G817" i="1"/>
  <c r="D817" i="1"/>
  <c r="C817" i="1"/>
  <c r="H817" i="1" s="1"/>
  <c r="D816" i="1"/>
  <c r="C816" i="1"/>
  <c r="H816" i="1" s="1"/>
  <c r="D815" i="1"/>
  <c r="C815" i="1"/>
  <c r="H815" i="1" s="1"/>
  <c r="G814" i="1"/>
  <c r="D814" i="1"/>
  <c r="C814" i="1"/>
  <c r="H814" i="1" s="1"/>
  <c r="G813" i="1"/>
  <c r="D813" i="1"/>
  <c r="C813" i="1"/>
  <c r="H813" i="1" s="1"/>
  <c r="D812" i="1"/>
  <c r="C812" i="1"/>
  <c r="H812" i="1" s="1"/>
  <c r="D811" i="1"/>
  <c r="C811" i="1"/>
  <c r="H811" i="1" s="1"/>
  <c r="G810" i="1"/>
  <c r="D810" i="1"/>
  <c r="C810" i="1"/>
  <c r="H810" i="1" s="1"/>
  <c r="G809" i="1"/>
  <c r="D809" i="1"/>
  <c r="C809" i="1"/>
  <c r="H809" i="1" s="1"/>
  <c r="D808" i="1"/>
  <c r="C808" i="1"/>
  <c r="H808" i="1" s="1"/>
  <c r="D807" i="1"/>
  <c r="C807" i="1"/>
  <c r="H807" i="1" s="1"/>
  <c r="G806" i="1"/>
  <c r="D806" i="1"/>
  <c r="C806" i="1"/>
  <c r="H806" i="1" s="1"/>
  <c r="G805" i="1"/>
  <c r="D805" i="1"/>
  <c r="C805" i="1"/>
  <c r="H805" i="1" s="1"/>
  <c r="D804" i="1"/>
  <c r="C804" i="1"/>
  <c r="H804" i="1" s="1"/>
  <c r="D803" i="1"/>
  <c r="C803" i="1"/>
  <c r="H803" i="1" s="1"/>
  <c r="G802" i="1"/>
  <c r="D802" i="1"/>
  <c r="C802" i="1"/>
  <c r="H802" i="1" s="1"/>
  <c r="G801" i="1"/>
  <c r="D801" i="1"/>
  <c r="C801" i="1"/>
  <c r="H801" i="1" s="1"/>
  <c r="D800" i="1"/>
  <c r="C800" i="1"/>
  <c r="H800" i="1" s="1"/>
  <c r="D799" i="1"/>
  <c r="C799" i="1"/>
  <c r="H799" i="1" s="1"/>
  <c r="G798" i="1"/>
  <c r="D798" i="1"/>
  <c r="C798" i="1"/>
  <c r="H798" i="1" s="1"/>
  <c r="G797" i="1"/>
  <c r="D797" i="1"/>
  <c r="C797" i="1"/>
  <c r="H797" i="1" s="1"/>
  <c r="D796" i="1"/>
  <c r="C796" i="1"/>
  <c r="H796" i="1" s="1"/>
  <c r="D795" i="1"/>
  <c r="C795" i="1"/>
  <c r="H795" i="1" s="1"/>
  <c r="G794" i="1"/>
  <c r="D794" i="1"/>
  <c r="C794" i="1"/>
  <c r="H794" i="1" s="1"/>
  <c r="G793" i="1"/>
  <c r="D793" i="1"/>
  <c r="C793" i="1"/>
  <c r="H793" i="1" s="1"/>
  <c r="D792" i="1"/>
  <c r="C792" i="1"/>
  <c r="H792" i="1" s="1"/>
  <c r="D791" i="1"/>
  <c r="C791" i="1"/>
  <c r="H791" i="1" s="1"/>
  <c r="G790" i="1"/>
  <c r="D790" i="1"/>
  <c r="C790" i="1"/>
  <c r="H790" i="1" s="1"/>
  <c r="G789" i="1"/>
  <c r="D789" i="1"/>
  <c r="C789" i="1"/>
  <c r="H789" i="1" s="1"/>
  <c r="D788" i="1"/>
  <c r="C788" i="1"/>
  <c r="H788" i="1" s="1"/>
  <c r="D787" i="1"/>
  <c r="C787" i="1"/>
  <c r="H787" i="1" s="1"/>
  <c r="G786" i="1"/>
  <c r="D786" i="1"/>
  <c r="C786" i="1"/>
  <c r="H786" i="1" s="1"/>
  <c r="G785" i="1"/>
  <c r="D785" i="1"/>
  <c r="C785" i="1"/>
  <c r="H785" i="1" s="1"/>
  <c r="D784" i="1"/>
  <c r="C784" i="1"/>
  <c r="H784" i="1" s="1"/>
  <c r="D783" i="1"/>
  <c r="C783" i="1"/>
  <c r="H783" i="1" s="1"/>
  <c r="G782" i="1"/>
  <c r="D782" i="1"/>
  <c r="C782" i="1"/>
  <c r="H782" i="1" s="1"/>
  <c r="G781" i="1"/>
  <c r="D781" i="1"/>
  <c r="C781" i="1"/>
  <c r="H781" i="1" s="1"/>
  <c r="D780" i="1"/>
  <c r="C780" i="1"/>
  <c r="H780" i="1" s="1"/>
  <c r="D779" i="1"/>
  <c r="C779" i="1"/>
  <c r="H779" i="1" s="1"/>
  <c r="G778" i="1"/>
  <c r="D778" i="1"/>
  <c r="C778" i="1"/>
  <c r="H778" i="1" s="1"/>
  <c r="G777" i="1"/>
  <c r="D777" i="1"/>
  <c r="C777" i="1"/>
  <c r="H777" i="1" s="1"/>
  <c r="D776" i="1"/>
  <c r="C776" i="1"/>
  <c r="H776" i="1" s="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D736" i="1"/>
  <c r="G736" i="1" s="1"/>
  <c r="C736" i="1"/>
  <c r="H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G649" i="1"/>
  <c r="D649" i="1"/>
  <c r="C649" i="1"/>
  <c r="G648" i="1"/>
  <c r="D648" i="1"/>
  <c r="C648" i="1"/>
  <c r="H648" i="1" s="1"/>
  <c r="D647" i="1"/>
  <c r="G647" i="1" s="1"/>
  <c r="C647" i="1"/>
  <c r="H647" i="1" s="1"/>
  <c r="D646" i="1"/>
  <c r="H646" i="1" s="1"/>
  <c r="C646" i="1"/>
  <c r="G646" i="1" s="1"/>
  <c r="C645" i="1"/>
  <c r="D644" i="1"/>
  <c r="G644" i="1" s="1"/>
  <c r="C644" i="1"/>
  <c r="H644" i="1" s="1"/>
  <c r="D643" i="1"/>
  <c r="C643" i="1"/>
  <c r="H643" i="1" s="1"/>
  <c r="D642" i="1"/>
  <c r="H642" i="1" s="1"/>
  <c r="C642" i="1"/>
  <c r="D641" i="1"/>
  <c r="G641" i="1" s="1"/>
  <c r="C641" i="1"/>
  <c r="D632" i="1"/>
  <c r="C632" i="1"/>
  <c r="D631" i="1"/>
  <c r="C631" i="1"/>
  <c r="D628" i="1"/>
  <c r="C628" i="1"/>
  <c r="D627" i="1"/>
  <c r="C627" i="1"/>
  <c r="D626" i="1"/>
  <c r="C626" i="1"/>
  <c r="D625" i="1"/>
  <c r="C625" i="1"/>
  <c r="H625" i="1" s="1"/>
  <c r="D624" i="1"/>
  <c r="H624" i="1" s="1"/>
  <c r="C624" i="1"/>
  <c r="D623" i="1"/>
  <c r="C623" i="1"/>
  <c r="D622" i="1"/>
  <c r="C622" i="1"/>
  <c r="H621" i="1"/>
  <c r="D621" i="1"/>
  <c r="C621" i="1"/>
  <c r="D620" i="1"/>
  <c r="C620" i="1"/>
  <c r="H620" i="1" s="1"/>
  <c r="D619" i="1"/>
  <c r="D618" i="1"/>
  <c r="C618" i="1"/>
  <c r="D617" i="1"/>
  <c r="C617" i="1"/>
  <c r="D616" i="1"/>
  <c r="C616" i="1"/>
  <c r="D615" i="1"/>
  <c r="C615" i="1"/>
  <c r="G615" i="1" s="1"/>
  <c r="D614" i="1"/>
  <c r="G614" i="1" s="1"/>
  <c r="C614" i="1"/>
  <c r="D613" i="1"/>
  <c r="C613" i="1"/>
  <c r="D612" i="1"/>
  <c r="C612" i="1"/>
  <c r="G611" i="1"/>
  <c r="D611" i="1"/>
  <c r="C611" i="1"/>
  <c r="D610" i="1"/>
  <c r="C610" i="1"/>
  <c r="G610" i="1" s="1"/>
  <c r="D609" i="1"/>
  <c r="C609" i="1"/>
  <c r="D608" i="1"/>
  <c r="C608" i="1"/>
  <c r="D607" i="1"/>
  <c r="C607" i="1"/>
  <c r="G607" i="1" s="1"/>
  <c r="D606" i="1"/>
  <c r="G606" i="1" s="1"/>
  <c r="C606" i="1"/>
  <c r="D605" i="1"/>
  <c r="C605" i="1"/>
  <c r="D604" i="1"/>
  <c r="C604" i="1"/>
  <c r="G603" i="1"/>
  <c r="D603" i="1"/>
  <c r="C603" i="1"/>
  <c r="D602" i="1"/>
  <c r="C602" i="1"/>
  <c r="D601" i="1"/>
  <c r="C601" i="1"/>
  <c r="G601" i="1" s="1"/>
  <c r="D600" i="1"/>
  <c r="C600" i="1"/>
  <c r="H600" i="1" s="1"/>
  <c r="D599" i="1"/>
  <c r="C599" i="1"/>
  <c r="D598" i="1"/>
  <c r="C598" i="1"/>
  <c r="D597" i="1"/>
  <c r="C597" i="1"/>
  <c r="D596" i="1"/>
  <c r="C596" i="1"/>
  <c r="D595" i="1"/>
  <c r="C595" i="1"/>
  <c r="G595" i="1" s="1"/>
  <c r="D594" i="1"/>
  <c r="G594" i="1" s="1"/>
  <c r="C594" i="1"/>
  <c r="D593" i="1"/>
  <c r="C593" i="1"/>
  <c r="D592" i="1"/>
  <c r="C592" i="1"/>
  <c r="G591" i="1"/>
  <c r="D591" i="1"/>
  <c r="C591" i="1"/>
  <c r="D590" i="1"/>
  <c r="C590" i="1"/>
  <c r="G590" i="1" s="1"/>
  <c r="D589" i="1"/>
  <c r="C589" i="1"/>
  <c r="D588" i="1"/>
  <c r="C588" i="1"/>
  <c r="D586" i="1"/>
  <c r="C586" i="1"/>
  <c r="G586" i="1" s="1"/>
  <c r="D585" i="1"/>
  <c r="G585" i="1" s="1"/>
  <c r="C585" i="1"/>
  <c r="D584" i="1"/>
  <c r="C584" i="1"/>
  <c r="D583" i="1"/>
  <c r="C583" i="1"/>
  <c r="G582" i="1"/>
  <c r="D582" i="1"/>
  <c r="C582" i="1"/>
  <c r="D581" i="1"/>
  <c r="C581" i="1"/>
  <c r="D580" i="1"/>
  <c r="C580" i="1"/>
  <c r="D579" i="1"/>
  <c r="C579" i="1"/>
  <c r="D578" i="1"/>
  <c r="C578" i="1"/>
  <c r="G578" i="1" s="1"/>
  <c r="D577" i="1"/>
  <c r="G577" i="1" s="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G559" i="1" s="1"/>
  <c r="C559" i="1"/>
  <c r="G558" i="1"/>
  <c r="D558" i="1"/>
  <c r="C558" i="1"/>
  <c r="H558" i="1" s="1"/>
  <c r="D557" i="1"/>
  <c r="C557" i="1"/>
  <c r="G557" i="1" s="1"/>
  <c r="D556" i="1"/>
  <c r="C556" i="1"/>
  <c r="D555" i="1"/>
  <c r="G555" i="1" s="1"/>
  <c r="C555" i="1"/>
  <c r="G554" i="1"/>
  <c r="D554" i="1"/>
  <c r="C554" i="1"/>
  <c r="H554" i="1" s="1"/>
  <c r="D553" i="1"/>
  <c r="C553" i="1"/>
  <c r="D552" i="1"/>
  <c r="C552" i="1"/>
  <c r="D551" i="1"/>
  <c r="G551" i="1" s="1"/>
  <c r="C551" i="1"/>
  <c r="G550" i="1"/>
  <c r="D550" i="1"/>
  <c r="C550" i="1"/>
  <c r="H550" i="1" s="1"/>
  <c r="D549" i="1"/>
  <c r="C549" i="1"/>
  <c r="G549" i="1" s="1"/>
  <c r="D548" i="1"/>
  <c r="C548" i="1"/>
  <c r="D547" i="1"/>
  <c r="G547" i="1" s="1"/>
  <c r="C547" i="1"/>
  <c r="G546" i="1"/>
  <c r="D546" i="1"/>
  <c r="C546" i="1"/>
  <c r="H546" i="1" s="1"/>
  <c r="D545" i="1"/>
  <c r="C545" i="1"/>
  <c r="D544" i="1"/>
  <c r="C544" i="1"/>
  <c r="D543" i="1"/>
  <c r="G543" i="1" s="1"/>
  <c r="C543" i="1"/>
  <c r="G542" i="1"/>
  <c r="D542" i="1"/>
  <c r="C542" i="1"/>
  <c r="H542" i="1" s="1"/>
  <c r="D541" i="1"/>
  <c r="C541" i="1"/>
  <c r="G541" i="1" s="1"/>
  <c r="D540" i="1"/>
  <c r="C540" i="1"/>
  <c r="D539" i="1"/>
  <c r="G539" i="1" s="1"/>
  <c r="C539" i="1"/>
  <c r="G538" i="1"/>
  <c r="D538" i="1"/>
  <c r="C538" i="1"/>
  <c r="H538" i="1" s="1"/>
  <c r="D537" i="1"/>
  <c r="C537" i="1"/>
  <c r="D536" i="1"/>
  <c r="C536" i="1"/>
  <c r="D535" i="1"/>
  <c r="G535" i="1" s="1"/>
  <c r="C535" i="1"/>
  <c r="G534" i="1"/>
  <c r="D534" i="1"/>
  <c r="C534" i="1"/>
  <c r="H534" i="1" s="1"/>
  <c r="D533" i="1"/>
  <c r="C533" i="1"/>
  <c r="G533" i="1" s="1"/>
  <c r="D532" i="1"/>
  <c r="C532" i="1"/>
  <c r="D531" i="1"/>
  <c r="G531" i="1" s="1"/>
  <c r="C531" i="1"/>
  <c r="G530" i="1"/>
  <c r="D530" i="1"/>
  <c r="C530" i="1"/>
  <c r="H530" i="1" s="1"/>
  <c r="D529" i="1"/>
  <c r="C529" i="1"/>
  <c r="D528" i="1"/>
  <c r="C528" i="1"/>
  <c r="D527" i="1"/>
  <c r="G527" i="1" s="1"/>
  <c r="C527" i="1"/>
  <c r="G526" i="1"/>
  <c r="D526" i="1"/>
  <c r="C526" i="1"/>
  <c r="H526" i="1" s="1"/>
  <c r="D525" i="1"/>
  <c r="C525" i="1"/>
  <c r="G525" i="1" s="1"/>
  <c r="D524" i="1"/>
  <c r="C524" i="1"/>
  <c r="D523" i="1"/>
  <c r="D521" i="1"/>
  <c r="C521" i="1"/>
  <c r="H521" i="1" s="1"/>
  <c r="D520" i="1"/>
  <c r="C520" i="1"/>
  <c r="H520" i="1" s="1"/>
  <c r="D519" i="1"/>
  <c r="C519" i="1"/>
  <c r="G519" i="1" s="1"/>
  <c r="D518" i="1"/>
  <c r="H518" i="1" s="1"/>
  <c r="C518" i="1"/>
  <c r="H517" i="1"/>
  <c r="D517" i="1"/>
  <c r="C517" i="1"/>
  <c r="D516" i="1"/>
  <c r="C516" i="1"/>
  <c r="H516" i="1" s="1"/>
  <c r="D515" i="1"/>
  <c r="C515" i="1"/>
  <c r="G515" i="1" s="1"/>
  <c r="D514" i="1"/>
  <c r="C514" i="1"/>
  <c r="H514" i="1" s="1"/>
  <c r="D513" i="1"/>
  <c r="C513" i="1"/>
  <c r="H513" i="1" s="1"/>
  <c r="D512" i="1"/>
  <c r="C512" i="1"/>
  <c r="H512" i="1" s="1"/>
  <c r="D511" i="1"/>
  <c r="C511" i="1"/>
  <c r="G511" i="1" s="1"/>
  <c r="D510" i="1"/>
  <c r="H510" i="1" s="1"/>
  <c r="C510" i="1"/>
  <c r="D509" i="1"/>
  <c r="D508" i="1"/>
  <c r="G508" i="1" s="1"/>
  <c r="C508" i="1"/>
  <c r="G507" i="1"/>
  <c r="D507" i="1"/>
  <c r="C507" i="1"/>
  <c r="D506" i="1"/>
  <c r="C506" i="1"/>
  <c r="G506" i="1" s="1"/>
  <c r="D505" i="1"/>
  <c r="C505" i="1"/>
  <c r="H505" i="1" s="1"/>
  <c r="D504" i="1"/>
  <c r="C504" i="1"/>
  <c r="G504" i="1" s="1"/>
  <c r="D503" i="1"/>
  <c r="C503" i="1"/>
  <c r="G503" i="1" s="1"/>
  <c r="D502" i="1"/>
  <c r="C502" i="1"/>
  <c r="G502" i="1" s="1"/>
  <c r="D501" i="1"/>
  <c r="C501" i="1"/>
  <c r="H501" i="1" s="1"/>
  <c r="D500" i="1"/>
  <c r="G500" i="1" s="1"/>
  <c r="C500" i="1"/>
  <c r="G499" i="1"/>
  <c r="D499" i="1"/>
  <c r="C499" i="1"/>
  <c r="D498" i="1"/>
  <c r="C498" i="1"/>
  <c r="G498" i="1" s="1"/>
  <c r="D497" i="1"/>
  <c r="C497" i="1"/>
  <c r="H497" i="1" s="1"/>
  <c r="D496" i="1"/>
  <c r="C496" i="1"/>
  <c r="G495" i="1"/>
  <c r="D495" i="1"/>
  <c r="C495" i="1"/>
  <c r="D494" i="1"/>
  <c r="C494" i="1"/>
  <c r="G494" i="1" s="1"/>
  <c r="D493" i="1"/>
  <c r="C493" i="1"/>
  <c r="H493" i="1" s="1"/>
  <c r="D492" i="1"/>
  <c r="C492" i="1"/>
  <c r="D491" i="1"/>
  <c r="C491" i="1"/>
  <c r="G491" i="1" s="1"/>
  <c r="D490" i="1"/>
  <c r="C490" i="1"/>
  <c r="D489" i="1"/>
  <c r="C489" i="1"/>
  <c r="D488" i="1"/>
  <c r="C488" i="1"/>
  <c r="G488" i="1" s="1"/>
  <c r="D487" i="1"/>
  <c r="G487" i="1" s="1"/>
  <c r="C487" i="1"/>
  <c r="D486" i="1"/>
  <c r="C486" i="1"/>
  <c r="D485" i="1"/>
  <c r="C485" i="1"/>
  <c r="G484" i="1"/>
  <c r="D484" i="1"/>
  <c r="C484" i="1"/>
  <c r="D483" i="1"/>
  <c r="C483" i="1"/>
  <c r="G483" i="1" s="1"/>
  <c r="D482" i="1"/>
  <c r="C482" i="1"/>
  <c r="D481" i="1"/>
  <c r="C481" i="1"/>
  <c r="G480" i="1"/>
  <c r="D480" i="1"/>
  <c r="C480" i="1"/>
  <c r="D479" i="1"/>
  <c r="G479" i="1" s="1"/>
  <c r="C479" i="1"/>
  <c r="H477" i="1"/>
  <c r="D477" i="1"/>
  <c r="G477" i="1" s="1"/>
  <c r="C477" i="1"/>
  <c r="D476" i="1"/>
  <c r="G476" i="1" s="1"/>
  <c r="C476" i="1"/>
  <c r="H475" i="1"/>
  <c r="D475" i="1"/>
  <c r="G475" i="1" s="1"/>
  <c r="C475" i="1"/>
  <c r="D474" i="1"/>
  <c r="G474" i="1" s="1"/>
  <c r="C474" i="1"/>
  <c r="H473" i="1"/>
  <c r="D473" i="1"/>
  <c r="G473" i="1" s="1"/>
  <c r="C473" i="1"/>
  <c r="D472" i="1"/>
  <c r="G472" i="1" s="1"/>
  <c r="C472" i="1"/>
  <c r="H471" i="1"/>
  <c r="D471" i="1"/>
  <c r="G471" i="1" s="1"/>
  <c r="C471" i="1"/>
  <c r="D470" i="1"/>
  <c r="G470" i="1" s="1"/>
  <c r="C470" i="1"/>
  <c r="H469" i="1"/>
  <c r="D469" i="1"/>
  <c r="G469" i="1" s="1"/>
  <c r="C469" i="1"/>
  <c r="D468" i="1"/>
  <c r="G468" i="1" s="1"/>
  <c r="C468" i="1"/>
  <c r="H467" i="1"/>
  <c r="D467" i="1"/>
  <c r="G467" i="1" s="1"/>
  <c r="C467" i="1"/>
  <c r="D465" i="1"/>
  <c r="G465" i="1" s="1"/>
  <c r="C465" i="1"/>
  <c r="H464" i="1"/>
  <c r="D464" i="1"/>
  <c r="G464" i="1" s="1"/>
  <c r="C464" i="1"/>
  <c r="D463" i="1"/>
  <c r="G463" i="1" s="1"/>
  <c r="C463" i="1"/>
  <c r="H462" i="1"/>
  <c r="D462" i="1"/>
  <c r="G462" i="1" s="1"/>
  <c r="C462" i="1"/>
  <c r="D461" i="1"/>
  <c r="G461" i="1" s="1"/>
  <c r="C461" i="1"/>
  <c r="H460" i="1"/>
  <c r="D460" i="1"/>
  <c r="G460" i="1" s="1"/>
  <c r="C460" i="1"/>
  <c r="D459" i="1"/>
  <c r="G459" i="1" s="1"/>
  <c r="C459" i="1"/>
  <c r="H458" i="1"/>
  <c r="D458" i="1"/>
  <c r="G458" i="1" s="1"/>
  <c r="C458" i="1"/>
  <c r="D457" i="1"/>
  <c r="G457" i="1" s="1"/>
  <c r="C457" i="1"/>
  <c r="H456" i="1"/>
  <c r="D456" i="1"/>
  <c r="G456" i="1" s="1"/>
  <c r="C456" i="1"/>
  <c r="D455" i="1"/>
  <c r="G455" i="1" s="1"/>
  <c r="C455" i="1"/>
  <c r="H454" i="1"/>
  <c r="D454" i="1"/>
  <c r="G454" i="1" s="1"/>
  <c r="C454" i="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D412" i="1"/>
  <c r="H412" i="1" s="1"/>
  <c r="C412" i="1"/>
  <c r="D411" i="1"/>
  <c r="H411" i="1" s="1"/>
  <c r="C411" i="1"/>
  <c r="D406" i="1"/>
  <c r="C406" i="1"/>
  <c r="D405" i="1"/>
  <c r="C405" i="1"/>
  <c r="H404" i="1"/>
  <c r="D404" i="1"/>
  <c r="C404" i="1"/>
  <c r="D401" i="1"/>
  <c r="H401" i="1" s="1"/>
  <c r="C401" i="1"/>
  <c r="D400" i="1"/>
  <c r="C400" i="1"/>
  <c r="D399" i="1"/>
  <c r="C399" i="1"/>
  <c r="D398" i="1"/>
  <c r="C398" i="1"/>
  <c r="H398" i="1" s="1"/>
  <c r="D397" i="1"/>
  <c r="C397" i="1"/>
  <c r="H397" i="1" s="1"/>
  <c r="D396" i="1"/>
  <c r="C396" i="1"/>
  <c r="D395" i="1"/>
  <c r="C395" i="1"/>
  <c r="D394" i="1"/>
  <c r="C394" i="1"/>
  <c r="H394" i="1" s="1"/>
  <c r="D393" i="1"/>
  <c r="H393" i="1" s="1"/>
  <c r="C393" i="1"/>
  <c r="D392" i="1"/>
  <c r="C392" i="1"/>
  <c r="C391" i="1"/>
  <c r="D390" i="1"/>
  <c r="C390" i="1"/>
  <c r="G390" i="1" s="1"/>
  <c r="D389" i="1"/>
  <c r="C389" i="1"/>
  <c r="H389" i="1" s="1"/>
  <c r="D388" i="1"/>
  <c r="C388" i="1"/>
  <c r="G388" i="1" s="1"/>
  <c r="G387" i="1"/>
  <c r="D387" i="1"/>
  <c r="C387" i="1"/>
  <c r="D386" i="1"/>
  <c r="C386" i="1"/>
  <c r="G386" i="1" s="1"/>
  <c r="D385" i="1"/>
  <c r="C385" i="1"/>
  <c r="H385" i="1" s="1"/>
  <c r="G384" i="1"/>
  <c r="D384" i="1"/>
  <c r="C384" i="1"/>
  <c r="D383" i="1"/>
  <c r="C383" i="1"/>
  <c r="G383" i="1" s="1"/>
  <c r="D382" i="1"/>
  <c r="C382" i="1"/>
  <c r="G382" i="1" s="1"/>
  <c r="D381" i="1"/>
  <c r="C381" i="1"/>
  <c r="D380" i="1"/>
  <c r="C380" i="1"/>
  <c r="D379" i="1"/>
  <c r="C379" i="1"/>
  <c r="G379" i="1" s="1"/>
  <c r="D378" i="1"/>
  <c r="C378" i="1"/>
  <c r="G378" i="1" s="1"/>
  <c r="D377" i="1"/>
  <c r="C377" i="1"/>
  <c r="H377" i="1" s="1"/>
  <c r="D376" i="1"/>
  <c r="G376" i="1" s="1"/>
  <c r="C376" i="1"/>
  <c r="G375" i="1"/>
  <c r="D375" i="1"/>
  <c r="C375" i="1"/>
  <c r="D374" i="1"/>
  <c r="C374" i="1"/>
  <c r="D373" i="1"/>
  <c r="C373" i="1"/>
  <c r="D372" i="1"/>
  <c r="C372" i="1"/>
  <c r="G372" i="1" s="1"/>
  <c r="G371" i="1"/>
  <c r="D371" i="1"/>
  <c r="C371" i="1"/>
  <c r="D370" i="1"/>
  <c r="C370" i="1"/>
  <c r="D369" i="1"/>
  <c r="C369" i="1"/>
  <c r="H369" i="1" s="1"/>
  <c r="G368" i="1"/>
  <c r="D368" i="1"/>
  <c r="C368" i="1"/>
  <c r="D367" i="1"/>
  <c r="C367" i="1"/>
  <c r="D366" i="1"/>
  <c r="C366" i="1"/>
  <c r="D365" i="1"/>
  <c r="C365" i="1"/>
  <c r="C364" i="1"/>
  <c r="D363" i="1"/>
  <c r="C363" i="1"/>
  <c r="D362" i="1"/>
  <c r="C362" i="1"/>
  <c r="D361" i="1"/>
  <c r="C361" i="1"/>
  <c r="G360" i="1"/>
  <c r="D360" i="1"/>
  <c r="C360" i="1"/>
  <c r="D359" i="1"/>
  <c r="G359" i="1" s="1"/>
  <c r="C359" i="1"/>
  <c r="D357" i="1"/>
  <c r="C357" i="1"/>
  <c r="D356" i="1"/>
  <c r="C356" i="1"/>
  <c r="D355" i="1"/>
  <c r="C355" i="1"/>
  <c r="G354" i="1"/>
  <c r="D354" i="1"/>
  <c r="C354" i="1"/>
  <c r="D353" i="1"/>
  <c r="C353" i="1"/>
  <c r="G353" i="1" s="1"/>
  <c r="D352" i="1"/>
  <c r="C352" i="1"/>
  <c r="H352" i="1" s="1"/>
  <c r="D351" i="1"/>
  <c r="C351" i="1"/>
  <c r="D350" i="1"/>
  <c r="C350" i="1"/>
  <c r="G350" i="1" s="1"/>
  <c r="D349" i="1"/>
  <c r="C349" i="1"/>
  <c r="D348" i="1"/>
  <c r="C348" i="1"/>
  <c r="H348" i="1" s="1"/>
  <c r="D347" i="1"/>
  <c r="G347" i="1" s="1"/>
  <c r="C347" i="1"/>
  <c r="D346" i="1"/>
  <c r="G344" i="1"/>
  <c r="D344" i="1"/>
  <c r="C344" i="1"/>
  <c r="H344" i="1" s="1"/>
  <c r="G343" i="1"/>
  <c r="D343" i="1"/>
  <c r="C343" i="1"/>
  <c r="H343" i="1" s="1"/>
  <c r="G342" i="1"/>
  <c r="D342" i="1"/>
  <c r="C342" i="1"/>
  <c r="H342" i="1" s="1"/>
  <c r="G341" i="1"/>
  <c r="D341" i="1"/>
  <c r="C341" i="1"/>
  <c r="H341" i="1" s="1"/>
  <c r="G340" i="1"/>
  <c r="D340" i="1"/>
  <c r="C340" i="1"/>
  <c r="H340" i="1" s="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H292" i="1" s="1"/>
  <c r="D291" i="1"/>
  <c r="C291" i="1"/>
  <c r="G291" i="1" s="1"/>
  <c r="D290" i="1"/>
  <c r="H290" i="1" s="1"/>
  <c r="C290" i="1"/>
  <c r="D289" i="1"/>
  <c r="H289" i="1" s="1"/>
  <c r="C289" i="1"/>
  <c r="D288" i="1"/>
  <c r="C288" i="1"/>
  <c r="D284" i="1"/>
  <c r="C284" i="1"/>
  <c r="H283" i="1"/>
  <c r="D283" i="1"/>
  <c r="C283" i="1"/>
  <c r="D282" i="1"/>
  <c r="H282" i="1" s="1"/>
  <c r="C282" i="1"/>
  <c r="D281" i="1"/>
  <c r="C281" i="1"/>
  <c r="D280" i="1"/>
  <c r="C280" i="1"/>
  <c r="D279" i="1"/>
  <c r="C279" i="1"/>
  <c r="H279" i="1" s="1"/>
  <c r="D278" i="1"/>
  <c r="C278" i="1"/>
  <c r="H278" i="1" s="1"/>
  <c r="D277" i="1"/>
  <c r="C277" i="1"/>
  <c r="D276" i="1"/>
  <c r="C276" i="1"/>
  <c r="H275" i="1"/>
  <c r="D275" i="1"/>
  <c r="C275" i="1"/>
  <c r="D274" i="1"/>
  <c r="H274" i="1" s="1"/>
  <c r="C274" i="1"/>
  <c r="D273" i="1"/>
  <c r="C273" i="1"/>
  <c r="D272" i="1"/>
  <c r="C272" i="1"/>
  <c r="D271" i="1"/>
  <c r="C271" i="1"/>
  <c r="D270" i="1"/>
  <c r="C270" i="1"/>
  <c r="D269" i="1"/>
  <c r="C269" i="1"/>
  <c r="D268" i="1"/>
  <c r="C268" i="1"/>
  <c r="D267" i="1"/>
  <c r="C267" i="1"/>
  <c r="D266" i="1"/>
  <c r="C266" i="1"/>
  <c r="D265" i="1"/>
  <c r="C265" i="1"/>
  <c r="G265" i="1" s="1"/>
  <c r="D264" i="1"/>
  <c r="C264" i="1"/>
  <c r="D263" i="1"/>
  <c r="C263" i="1"/>
  <c r="G263" i="1" s="1"/>
  <c r="D262" i="1"/>
  <c r="C262" i="1"/>
  <c r="D261" i="1"/>
  <c r="C261" i="1"/>
  <c r="G261" i="1" s="1"/>
  <c r="D260" i="1"/>
  <c r="C260" i="1"/>
  <c r="D258" i="1"/>
  <c r="C258" i="1"/>
  <c r="G258" i="1" s="1"/>
  <c r="D257" i="1"/>
  <c r="C257" i="1"/>
  <c r="D256" i="1"/>
  <c r="C256" i="1"/>
  <c r="G256" i="1" s="1"/>
  <c r="D255" i="1"/>
  <c r="C255" i="1"/>
  <c r="D254" i="1"/>
  <c r="C254" i="1"/>
  <c r="G254" i="1" s="1"/>
  <c r="D253" i="1"/>
  <c r="C253" i="1"/>
  <c r="D252" i="1"/>
  <c r="C252" i="1"/>
  <c r="G252" i="1" s="1"/>
  <c r="D251" i="1"/>
  <c r="C251" i="1"/>
  <c r="D250" i="1"/>
  <c r="C250" i="1"/>
  <c r="G250" i="1" s="1"/>
  <c r="D249" i="1"/>
  <c r="C249" i="1"/>
  <c r="D247" i="1"/>
  <c r="C247" i="1"/>
  <c r="G247" i="1" s="1"/>
  <c r="D246" i="1"/>
  <c r="C246" i="1"/>
  <c r="D245" i="1"/>
  <c r="C245" i="1"/>
  <c r="G245" i="1" s="1"/>
  <c r="D244" i="1"/>
  <c r="C244" i="1"/>
  <c r="D243" i="1"/>
  <c r="C243" i="1"/>
  <c r="D242" i="1"/>
  <c r="C242" i="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0" i="1"/>
  <c r="C210" i="1"/>
  <c r="G210" i="1" s="1"/>
  <c r="D209" i="1"/>
  <c r="C209" i="1"/>
  <c r="G209" i="1" s="1"/>
  <c r="D208" i="1"/>
  <c r="C208" i="1"/>
  <c r="G208" i="1" s="1"/>
  <c r="D207" i="1"/>
  <c r="C207" i="1"/>
  <c r="D206" i="1"/>
  <c r="C206" i="1"/>
  <c r="D205" i="1"/>
  <c r="C205" i="1"/>
  <c r="G205" i="1" s="1"/>
  <c r="D204" i="1"/>
  <c r="C204" i="1"/>
  <c r="G204" i="1" s="1"/>
  <c r="D203" i="1"/>
  <c r="C203" i="1"/>
  <c r="G203" i="1" s="1"/>
  <c r="D202" i="1"/>
  <c r="C202" i="1"/>
  <c r="G202" i="1" s="1"/>
  <c r="D201" i="1"/>
  <c r="C201" i="1"/>
  <c r="D200" i="1"/>
  <c r="C200" i="1"/>
  <c r="G200" i="1" s="1"/>
  <c r="D199" i="1"/>
  <c r="C199" i="1"/>
  <c r="C198" i="1"/>
  <c r="D197" i="1"/>
  <c r="C197" i="1"/>
  <c r="D196" i="1"/>
  <c r="C196" i="1"/>
  <c r="D195" i="1"/>
  <c r="C195" i="1"/>
  <c r="D194" i="1"/>
  <c r="C194" i="1"/>
  <c r="D193" i="1"/>
  <c r="C193" i="1"/>
  <c r="D191" i="1"/>
  <c r="G191" i="1" s="1"/>
  <c r="C191" i="1"/>
  <c r="D190" i="1"/>
  <c r="C190" i="1"/>
  <c r="G190" i="1" s="1"/>
  <c r="D189" i="1"/>
  <c r="C189" i="1"/>
  <c r="D188" i="1"/>
  <c r="C188" i="1"/>
  <c r="H188" i="1" s="1"/>
  <c r="D187" i="1"/>
  <c r="C187" i="1"/>
  <c r="G187" i="1" s="1"/>
  <c r="D186" i="1"/>
  <c r="C186" i="1"/>
  <c r="D185" i="1"/>
  <c r="C185" i="1"/>
  <c r="H185" i="1" s="1"/>
  <c r="D184" i="1"/>
  <c r="C184" i="1"/>
  <c r="D183" i="1"/>
  <c r="C183" i="1"/>
  <c r="D182" i="1"/>
  <c r="G182" i="1" s="1"/>
  <c r="C182" i="1"/>
  <c r="D181" i="1"/>
  <c r="G181" i="1" s="1"/>
  <c r="C181" i="1"/>
  <c r="D180" i="1"/>
  <c r="C180" i="1"/>
  <c r="G180" i="1" s="1"/>
  <c r="D179" i="1"/>
  <c r="G179" i="1" s="1"/>
  <c r="C179" i="1"/>
  <c r="D178" i="1"/>
  <c r="G178" i="1" s="1"/>
  <c r="C178" i="1"/>
  <c r="D177" i="1"/>
  <c r="G177" i="1" s="1"/>
  <c r="C177" i="1"/>
  <c r="D176" i="1"/>
  <c r="G176" i="1" s="1"/>
  <c r="C176" i="1"/>
  <c r="D175" i="1"/>
  <c r="C175" i="1"/>
  <c r="G175" i="1" s="1"/>
  <c r="D174" i="1"/>
  <c r="C174" i="1"/>
  <c r="H174" i="1" s="1"/>
  <c r="D173" i="1"/>
  <c r="C173" i="1"/>
  <c r="D172" i="1"/>
  <c r="C172" i="1"/>
  <c r="D171" i="1"/>
  <c r="C171" i="1"/>
  <c r="D170" i="1"/>
  <c r="G170" i="1" s="1"/>
  <c r="C170" i="1"/>
  <c r="G169" i="1"/>
  <c r="D169" i="1"/>
  <c r="C169" i="1"/>
  <c r="H169" i="1" s="1"/>
  <c r="D168" i="1"/>
  <c r="C168" i="1"/>
  <c r="D167" i="1"/>
  <c r="C167" i="1"/>
  <c r="D166" i="1"/>
  <c r="C166" i="1"/>
  <c r="H166" i="1" s="1"/>
  <c r="D165" i="1"/>
  <c r="C165" i="1"/>
  <c r="D164" i="1"/>
  <c r="C164" i="1"/>
  <c r="D163" i="1"/>
  <c r="G163" i="1" s="1"/>
  <c r="C163" i="1"/>
  <c r="D162" i="1"/>
  <c r="G162" i="1" s="1"/>
  <c r="C162" i="1"/>
  <c r="D161" i="1"/>
  <c r="C161" i="1"/>
  <c r="D160" i="1"/>
  <c r="C160" i="1"/>
  <c r="D158" i="1"/>
  <c r="G158" i="1" s="1"/>
  <c r="C158" i="1"/>
  <c r="D157" i="1"/>
  <c r="G157" i="1" s="1"/>
  <c r="C157" i="1"/>
  <c r="D156" i="1"/>
  <c r="C156" i="1"/>
  <c r="G156" i="1" s="1"/>
  <c r="D155" i="1"/>
  <c r="C155" i="1"/>
  <c r="G154" i="1"/>
  <c r="D154" i="1"/>
  <c r="C154" i="1"/>
  <c r="H154" i="1" s="1"/>
  <c r="G153" i="1"/>
  <c r="D153" i="1"/>
  <c r="C153" i="1"/>
  <c r="H153" i="1" s="1"/>
  <c r="D152" i="1"/>
  <c r="G152" i="1" s="1"/>
  <c r="C152" i="1"/>
  <c r="H152" i="1" s="1"/>
  <c r="D151" i="1"/>
  <c r="H151" i="1" s="1"/>
  <c r="C151" i="1"/>
  <c r="G151" i="1" s="1"/>
  <c r="D150" i="1"/>
  <c r="G150" i="1" s="1"/>
  <c r="C150" i="1"/>
  <c r="D149" i="1"/>
  <c r="G149" i="1" s="1"/>
  <c r="C149" i="1"/>
  <c r="D146" i="1"/>
  <c r="C146" i="1"/>
  <c r="D145" i="1"/>
  <c r="C145" i="1"/>
  <c r="D144" i="1"/>
  <c r="C144" i="1"/>
  <c r="D143" i="1"/>
  <c r="C143" i="1"/>
  <c r="D142" i="1"/>
  <c r="C142" i="1"/>
  <c r="D141" i="1"/>
  <c r="C141" i="1"/>
  <c r="D140" i="1"/>
  <c r="C140" i="1"/>
  <c r="D139" i="1"/>
  <c r="C139" i="1"/>
  <c r="D138" i="1"/>
  <c r="C138" i="1"/>
  <c r="D137" i="1"/>
  <c r="C137" i="1"/>
  <c r="D136" i="1"/>
  <c r="C136" i="1"/>
  <c r="C135" i="1"/>
  <c r="D134" i="1"/>
  <c r="C134" i="1"/>
  <c r="D133" i="1"/>
  <c r="C133" i="1"/>
  <c r="G133" i="1" s="1"/>
  <c r="D132" i="1"/>
  <c r="C132" i="1"/>
  <c r="D131" i="1"/>
  <c r="C131" i="1"/>
  <c r="D130" i="1"/>
  <c r="C130" i="1"/>
  <c r="D128" i="1"/>
  <c r="C128" i="1"/>
  <c r="G128" i="1" s="1"/>
  <c r="D127" i="1"/>
  <c r="C127" i="1"/>
  <c r="G127" i="1" s="1"/>
  <c r="D126" i="1"/>
  <c r="C126" i="1"/>
  <c r="G126" i="1" s="1"/>
  <c r="D125" i="1"/>
  <c r="C125" i="1"/>
  <c r="G125" i="1" s="1"/>
  <c r="D124" i="1"/>
  <c r="C124" i="1"/>
  <c r="G124" i="1" s="1"/>
  <c r="D123" i="1"/>
  <c r="C123" i="1"/>
  <c r="D122" i="1"/>
  <c r="C122" i="1"/>
  <c r="G122" i="1" s="1"/>
  <c r="C121" i="1"/>
  <c r="D119" i="1"/>
  <c r="C119" i="1"/>
  <c r="H119" i="1" s="1"/>
  <c r="D118" i="1"/>
  <c r="G118" i="1" s="1"/>
  <c r="C118" i="1"/>
  <c r="G117" i="1"/>
  <c r="D117" i="1"/>
  <c r="C117" i="1"/>
  <c r="H117" i="1" s="1"/>
  <c r="D116" i="1"/>
  <c r="C116" i="1"/>
  <c r="D115" i="1"/>
  <c r="C115" i="1"/>
  <c r="H115" i="1" s="1"/>
  <c r="D114" i="1"/>
  <c r="G114" i="1" s="1"/>
  <c r="C114" i="1"/>
  <c r="D113" i="1"/>
  <c r="G113" i="1" s="1"/>
  <c r="C113" i="1"/>
  <c r="D112" i="1"/>
  <c r="C112" i="1"/>
  <c r="H112" i="1" s="1"/>
  <c r="D111" i="1"/>
  <c r="G111" i="1" s="1"/>
  <c r="C111" i="1"/>
  <c r="G110" i="1"/>
  <c r="D110" i="1"/>
  <c r="C110" i="1"/>
  <c r="H110" i="1" s="1"/>
  <c r="D109" i="1"/>
  <c r="C109" i="1"/>
  <c r="D108" i="1"/>
  <c r="G108" i="1" s="1"/>
  <c r="C108" i="1"/>
  <c r="G107" i="1"/>
  <c r="D107" i="1"/>
  <c r="C107" i="1"/>
  <c r="H107" i="1" s="1"/>
  <c r="D106" i="1"/>
  <c r="C106" i="1"/>
  <c r="D105" i="1"/>
  <c r="C105" i="1"/>
  <c r="H105" i="1" s="1"/>
  <c r="D104" i="1"/>
  <c r="C104" i="1"/>
  <c r="G104" i="1" s="1"/>
  <c r="G103" i="1"/>
  <c r="D103" i="1"/>
  <c r="C103" i="1"/>
  <c r="H103" i="1" s="1"/>
  <c r="D101" i="1"/>
  <c r="C101" i="1"/>
  <c r="D100" i="1"/>
  <c r="C100" i="1"/>
  <c r="H100" i="1" s="1"/>
  <c r="D99" i="1"/>
  <c r="C99" i="1"/>
  <c r="G99" i="1" s="1"/>
  <c r="G98" i="1"/>
  <c r="D98" i="1"/>
  <c r="C98" i="1"/>
  <c r="H98" i="1" s="1"/>
  <c r="D97" i="1"/>
  <c r="C97" i="1"/>
  <c r="D96" i="1"/>
  <c r="C96" i="1"/>
  <c r="H96" i="1" s="1"/>
  <c r="D95" i="1"/>
  <c r="C95" i="1"/>
  <c r="G95" i="1" s="1"/>
  <c r="G94" i="1"/>
  <c r="D94" i="1"/>
  <c r="C94" i="1"/>
  <c r="H94" i="1" s="1"/>
  <c r="D93" i="1"/>
  <c r="C93" i="1"/>
  <c r="D92" i="1"/>
  <c r="C92" i="1"/>
  <c r="H92" i="1" s="1"/>
  <c r="D91" i="1"/>
  <c r="G91" i="1" s="1"/>
  <c r="C91" i="1"/>
  <c r="G90" i="1"/>
  <c r="D90" i="1"/>
  <c r="C90" i="1"/>
  <c r="H90" i="1" s="1"/>
  <c r="D89" i="1"/>
  <c r="C89" i="1"/>
  <c r="D88" i="1"/>
  <c r="C88" i="1"/>
  <c r="H88" i="1" s="1"/>
  <c r="D87" i="1"/>
  <c r="G87" i="1" s="1"/>
  <c r="C87" i="1"/>
  <c r="G86" i="1"/>
  <c r="D86" i="1"/>
  <c r="C86" i="1"/>
  <c r="H86" i="1" s="1"/>
  <c r="D85" i="1"/>
  <c r="C85" i="1"/>
  <c r="D84" i="1"/>
  <c r="C84" i="1"/>
  <c r="H84" i="1" s="1"/>
  <c r="D83" i="1"/>
  <c r="G83" i="1" s="1"/>
  <c r="C83" i="1"/>
  <c r="G82" i="1"/>
  <c r="D82" i="1"/>
  <c r="C82" i="1"/>
  <c r="H82" i="1" s="1"/>
  <c r="D81" i="1"/>
  <c r="C81" i="1"/>
  <c r="D80" i="1"/>
  <c r="C80" i="1"/>
  <c r="H80" i="1" s="1"/>
  <c r="D79" i="1"/>
  <c r="C79" i="1"/>
  <c r="G79" i="1" s="1"/>
  <c r="G77" i="1"/>
  <c r="D77" i="1"/>
  <c r="C77" i="1"/>
  <c r="H77" i="1" s="1"/>
  <c r="D76" i="1"/>
  <c r="C76" i="1"/>
  <c r="D75" i="1"/>
  <c r="C75" i="1"/>
  <c r="H75" i="1" s="1"/>
  <c r="D74" i="1"/>
  <c r="C74" i="1"/>
  <c r="G74" i="1" s="1"/>
  <c r="G73" i="1"/>
  <c r="D73" i="1"/>
  <c r="C73" i="1"/>
  <c r="H73" i="1" s="1"/>
  <c r="D72" i="1"/>
  <c r="C72" i="1"/>
  <c r="D71" i="1"/>
  <c r="G71" i="1" s="1"/>
  <c r="C71" i="1"/>
  <c r="C70" i="1"/>
  <c r="D69" i="1"/>
  <c r="C69" i="1"/>
  <c r="G69" i="1" s="1"/>
  <c r="G68" i="1"/>
  <c r="D68" i="1"/>
  <c r="C68" i="1"/>
  <c r="H68" i="1" s="1"/>
  <c r="D67" i="1"/>
  <c r="C67" i="1"/>
  <c r="D66" i="1"/>
  <c r="C66" i="1"/>
  <c r="H66" i="1" s="1"/>
  <c r="D65" i="1"/>
  <c r="C65" i="1"/>
  <c r="C64" i="1"/>
  <c r="G63" i="1"/>
  <c r="D63" i="1"/>
  <c r="C63" i="1"/>
  <c r="H63" i="1" s="1"/>
  <c r="D62" i="1"/>
  <c r="C62" i="1"/>
  <c r="D61" i="1"/>
  <c r="C61" i="1"/>
  <c r="H61" i="1" s="1"/>
  <c r="D60" i="1"/>
  <c r="C60" i="1"/>
  <c r="G60" i="1" s="1"/>
  <c r="G59" i="1"/>
  <c r="D59" i="1"/>
  <c r="C59" i="1"/>
  <c r="H59" i="1" s="1"/>
  <c r="D58" i="1"/>
  <c r="C58" i="1"/>
  <c r="D57" i="1"/>
  <c r="C57" i="1"/>
  <c r="H57" i="1" s="1"/>
  <c r="D56" i="1"/>
  <c r="C56" i="1"/>
  <c r="G56" i="1" s="1"/>
  <c r="G55" i="1"/>
  <c r="D55" i="1"/>
  <c r="C55" i="1"/>
  <c r="H55" i="1" s="1"/>
  <c r="D54" i="1"/>
  <c r="C54" i="1"/>
  <c r="D53" i="1"/>
  <c r="C53" i="1"/>
  <c r="H53" i="1" s="1"/>
  <c r="D52" i="1"/>
  <c r="C52" i="1"/>
  <c r="G52" i="1" s="1"/>
  <c r="G51" i="1"/>
  <c r="D51" i="1"/>
  <c r="C51" i="1"/>
  <c r="H51" i="1" s="1"/>
  <c r="D50" i="1"/>
  <c r="C50" i="1"/>
  <c r="D49" i="1"/>
  <c r="C49" i="1"/>
  <c r="H49" i="1" s="1"/>
  <c r="D48" i="1"/>
  <c r="G48" i="1" s="1"/>
  <c r="C48" i="1"/>
  <c r="G47" i="1"/>
  <c r="D47" i="1"/>
  <c r="C47" i="1"/>
  <c r="H47" i="1" s="1"/>
  <c r="D45" i="1"/>
  <c r="C45" i="1"/>
  <c r="D44" i="1"/>
  <c r="C44" i="1"/>
  <c r="H44" i="1" s="1"/>
  <c r="D43" i="1"/>
  <c r="G43" i="1" s="1"/>
  <c r="C43" i="1"/>
  <c r="G42" i="1"/>
  <c r="D42" i="1"/>
  <c r="C42" i="1"/>
  <c r="H42" i="1" s="1"/>
  <c r="D41" i="1"/>
  <c r="C41" i="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E27" i="9" l="1"/>
  <c r="E293" i="9"/>
  <c r="B293" i="9" s="1"/>
  <c r="G44" i="1"/>
  <c r="G53" i="1"/>
  <c r="G66" i="1"/>
  <c r="H41" i="1"/>
  <c r="H45" i="1"/>
  <c r="H50" i="1"/>
  <c r="H54" i="1"/>
  <c r="H58" i="1"/>
  <c r="H62" i="1"/>
  <c r="G65" i="1"/>
  <c r="H67" i="1"/>
  <c r="H72" i="1"/>
  <c r="H76" i="1"/>
  <c r="H81" i="1"/>
  <c r="H85" i="1"/>
  <c r="H89" i="1"/>
  <c r="H93" i="1"/>
  <c r="H97" i="1"/>
  <c r="H101" i="1"/>
  <c r="H106" i="1"/>
  <c r="H109" i="1"/>
  <c r="H116" i="1"/>
  <c r="H137" i="1"/>
  <c r="H139" i="1"/>
  <c r="H141" i="1"/>
  <c r="H143" i="1"/>
  <c r="H145" i="1"/>
  <c r="H155" i="1"/>
  <c r="H160" i="1"/>
  <c r="H162" i="1"/>
  <c r="H164" i="1"/>
  <c r="G165" i="1"/>
  <c r="G167" i="1"/>
  <c r="H171" i="1"/>
  <c r="G172" i="1"/>
  <c r="H176" i="1"/>
  <c r="H181" i="1"/>
  <c r="H183" i="1"/>
  <c r="G184" i="1"/>
  <c r="G189" i="1"/>
  <c r="H191" i="1"/>
  <c r="G194" i="1"/>
  <c r="G196" i="1"/>
  <c r="H455" i="1"/>
  <c r="H459" i="1"/>
  <c r="H463" i="1"/>
  <c r="H468" i="1"/>
  <c r="H472" i="1"/>
  <c r="H476" i="1"/>
  <c r="G529" i="1"/>
  <c r="H536" i="1"/>
  <c r="G536" i="1"/>
  <c r="G545" i="1"/>
  <c r="H552" i="1"/>
  <c r="G552" i="1"/>
  <c r="G598" i="1"/>
  <c r="G267" i="1"/>
  <c r="G269" i="1"/>
  <c r="G271" i="1"/>
  <c r="H273" i="1"/>
  <c r="G276" i="1"/>
  <c r="H281" i="1"/>
  <c r="G284" i="1"/>
  <c r="G296" i="1"/>
  <c r="G298" i="1"/>
  <c r="G300" i="1"/>
  <c r="G302" i="1"/>
  <c r="G304" i="1"/>
  <c r="G307" i="1"/>
  <c r="G309" i="1"/>
  <c r="G311" i="1"/>
  <c r="G313" i="1"/>
  <c r="G315" i="1"/>
  <c r="G317" i="1"/>
  <c r="G319" i="1"/>
  <c r="G323" i="1"/>
  <c r="G325" i="1"/>
  <c r="G327" i="1"/>
  <c r="G329" i="1"/>
  <c r="G331" i="1"/>
  <c r="G333" i="1"/>
  <c r="G335" i="1"/>
  <c r="G337" i="1"/>
  <c r="G351" i="1"/>
  <c r="G357" i="1"/>
  <c r="H361" i="1"/>
  <c r="G363" i="1"/>
  <c r="G367" i="1"/>
  <c r="H381" i="1"/>
  <c r="H524" i="1"/>
  <c r="G524" i="1"/>
  <c r="H540" i="1"/>
  <c r="G540" i="1"/>
  <c r="H556" i="1"/>
  <c r="G556" i="1"/>
  <c r="G41" i="1"/>
  <c r="H43" i="1"/>
  <c r="G45" i="1"/>
  <c r="H48" i="1"/>
  <c r="G50" i="1"/>
  <c r="H52" i="1"/>
  <c r="G54" i="1"/>
  <c r="H56" i="1"/>
  <c r="G58" i="1"/>
  <c r="H60" i="1"/>
  <c r="G62" i="1"/>
  <c r="G67" i="1"/>
  <c r="H69" i="1"/>
  <c r="G72" i="1"/>
  <c r="H74" i="1"/>
  <c r="G76" i="1"/>
  <c r="H79" i="1"/>
  <c r="G81" i="1"/>
  <c r="H83" i="1"/>
  <c r="G85" i="1"/>
  <c r="H87" i="1"/>
  <c r="G89" i="1"/>
  <c r="H91" i="1"/>
  <c r="G93" i="1"/>
  <c r="H95" i="1"/>
  <c r="G97" i="1"/>
  <c r="H99" i="1"/>
  <c r="G101" i="1"/>
  <c r="H104" i="1"/>
  <c r="G106" i="1"/>
  <c r="H108" i="1"/>
  <c r="G109" i="1"/>
  <c r="H111" i="1"/>
  <c r="H114" i="1"/>
  <c r="G116" i="1"/>
  <c r="H118" i="1"/>
  <c r="H136" i="1"/>
  <c r="H138" i="1"/>
  <c r="H140" i="1"/>
  <c r="H142" i="1"/>
  <c r="H144" i="1"/>
  <c r="H146" i="1"/>
  <c r="H156" i="1"/>
  <c r="H161" i="1"/>
  <c r="G164" i="1"/>
  <c r="G166" i="1"/>
  <c r="G168" i="1"/>
  <c r="G171" i="1"/>
  <c r="H177" i="1"/>
  <c r="G183" i="1"/>
  <c r="H187" i="1"/>
  <c r="G188" i="1"/>
  <c r="G193" i="1"/>
  <c r="G195" i="1"/>
  <c r="G197" i="1"/>
  <c r="H457" i="1"/>
  <c r="H461" i="1"/>
  <c r="H465" i="1"/>
  <c r="H470" i="1"/>
  <c r="H474" i="1"/>
  <c r="G496" i="1"/>
  <c r="H528" i="1"/>
  <c r="G528" i="1"/>
  <c r="G537" i="1"/>
  <c r="H544" i="1"/>
  <c r="G544" i="1"/>
  <c r="G553" i="1"/>
  <c r="H560" i="1"/>
  <c r="G560" i="1"/>
  <c r="G581" i="1"/>
  <c r="G618" i="1"/>
  <c r="H628" i="1"/>
  <c r="G49" i="1"/>
  <c r="G57" i="1"/>
  <c r="G61" i="1"/>
  <c r="G75" i="1"/>
  <c r="G80" i="1"/>
  <c r="G84" i="1"/>
  <c r="G88" i="1"/>
  <c r="G92" i="1"/>
  <c r="G96" i="1"/>
  <c r="G100" i="1"/>
  <c r="G105" i="1"/>
  <c r="G112" i="1"/>
  <c r="G115" i="1"/>
  <c r="G119" i="1"/>
  <c r="G185" i="1"/>
  <c r="G242" i="1"/>
  <c r="G244" i="1"/>
  <c r="G246" i="1"/>
  <c r="G249" i="1"/>
  <c r="G251" i="1"/>
  <c r="G253" i="1"/>
  <c r="G255" i="1"/>
  <c r="G257" i="1"/>
  <c r="G260" i="1"/>
  <c r="G262" i="1"/>
  <c r="G264" i="1"/>
  <c r="G266" i="1"/>
  <c r="G268" i="1"/>
  <c r="G270" i="1"/>
  <c r="G272" i="1"/>
  <c r="H277" i="1"/>
  <c r="G280" i="1"/>
  <c r="H288" i="1"/>
  <c r="G295" i="1"/>
  <c r="G297" i="1"/>
  <c r="G299" i="1"/>
  <c r="G301" i="1"/>
  <c r="G303" i="1"/>
  <c r="G305" i="1"/>
  <c r="G308" i="1"/>
  <c r="G310" i="1"/>
  <c r="G312" i="1"/>
  <c r="G314" i="1"/>
  <c r="G316" i="1"/>
  <c r="G318" i="1"/>
  <c r="G320" i="1"/>
  <c r="G324" i="1"/>
  <c r="G326" i="1"/>
  <c r="G328" i="1"/>
  <c r="G330" i="1"/>
  <c r="G332" i="1"/>
  <c r="G334" i="1"/>
  <c r="G336" i="1"/>
  <c r="G338" i="1"/>
  <c r="G370" i="1"/>
  <c r="G380" i="1"/>
  <c r="H532" i="1"/>
  <c r="G532" i="1"/>
  <c r="H548" i="1"/>
  <c r="G548" i="1"/>
  <c r="G349" i="1"/>
  <c r="H356" i="1"/>
  <c r="G362" i="1"/>
  <c r="G366" i="1"/>
  <c r="H396" i="1"/>
  <c r="G399" i="1"/>
  <c r="H406" i="1"/>
  <c r="G482" i="1"/>
  <c r="H485" i="1"/>
  <c r="G490" i="1"/>
  <c r="H527" i="1"/>
  <c r="H531" i="1"/>
  <c r="H535" i="1"/>
  <c r="H539" i="1"/>
  <c r="H543" i="1"/>
  <c r="H547" i="1"/>
  <c r="H551" i="1"/>
  <c r="H555" i="1"/>
  <c r="H559" i="1"/>
  <c r="G562" i="1"/>
  <c r="G564" i="1"/>
  <c r="G566" i="1"/>
  <c r="G568" i="1"/>
  <c r="G570" i="1"/>
  <c r="G572" i="1"/>
  <c r="H575" i="1"/>
  <c r="G580" i="1"/>
  <c r="H583" i="1"/>
  <c r="G589" i="1"/>
  <c r="H592" i="1"/>
  <c r="G597" i="1"/>
  <c r="G602" i="1"/>
  <c r="H604" i="1"/>
  <c r="G609" i="1"/>
  <c r="H612" i="1"/>
  <c r="G617" i="1"/>
  <c r="G622" i="1"/>
  <c r="H627" i="1"/>
  <c r="G643" i="1"/>
  <c r="G687" i="1"/>
  <c r="G776" i="1"/>
  <c r="G780" i="1"/>
  <c r="G784" i="1"/>
  <c r="G788" i="1"/>
  <c r="G792" i="1"/>
  <c r="G796" i="1"/>
  <c r="G800" i="1"/>
  <c r="G804" i="1"/>
  <c r="G808" i="1"/>
  <c r="G812" i="1"/>
  <c r="G816" i="1"/>
  <c r="G820" i="1"/>
  <c r="G824" i="1"/>
  <c r="G669" i="1"/>
  <c r="G670" i="1"/>
  <c r="G671" i="1"/>
  <c r="G672" i="1"/>
  <c r="G673" i="1"/>
  <c r="G674" i="1"/>
  <c r="G675" i="1"/>
  <c r="G676" i="1"/>
  <c r="G677" i="1"/>
  <c r="G678" i="1"/>
  <c r="G679" i="1"/>
  <c r="G680" i="1"/>
  <c r="G681" i="1"/>
  <c r="G682" i="1"/>
  <c r="G683" i="1"/>
  <c r="G684" i="1"/>
  <c r="G685" i="1"/>
  <c r="G686" i="1"/>
  <c r="G775" i="1"/>
  <c r="G779" i="1"/>
  <c r="G783" i="1"/>
  <c r="G787" i="1"/>
  <c r="G791" i="1"/>
  <c r="G795" i="1"/>
  <c r="G799" i="1"/>
  <c r="G803" i="1"/>
  <c r="G807" i="1"/>
  <c r="G811" i="1"/>
  <c r="G815" i="1"/>
  <c r="G819" i="1"/>
  <c r="G823"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392" i="1"/>
  <c r="G395" i="1"/>
  <c r="H400" i="1"/>
  <c r="G405" i="1"/>
  <c r="G413" i="1"/>
  <c r="H481" i="1"/>
  <c r="G486" i="1"/>
  <c r="H489" i="1"/>
  <c r="G492" i="1"/>
  <c r="H525" i="1"/>
  <c r="H529" i="1"/>
  <c r="H533" i="1"/>
  <c r="H537" i="1"/>
  <c r="H541" i="1"/>
  <c r="H545" i="1"/>
  <c r="H549" i="1"/>
  <c r="H553" i="1"/>
  <c r="H557" i="1"/>
  <c r="G563" i="1"/>
  <c r="G565" i="1"/>
  <c r="G567" i="1"/>
  <c r="G569" i="1"/>
  <c r="G571" i="1"/>
  <c r="G573" i="1"/>
  <c r="G576" i="1"/>
  <c r="H579" i="1"/>
  <c r="G584" i="1"/>
  <c r="H588" i="1"/>
  <c r="G593" i="1"/>
  <c r="H596" i="1"/>
  <c r="G599" i="1"/>
  <c r="G605" i="1"/>
  <c r="H608" i="1"/>
  <c r="G613" i="1"/>
  <c r="H616" i="1"/>
  <c r="H623" i="1"/>
  <c r="G626" i="1"/>
  <c r="H631" i="1"/>
  <c r="G642" i="1"/>
  <c r="H649" i="1"/>
  <c r="H668"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H952" i="1"/>
  <c r="G952" i="1"/>
  <c r="H960" i="1"/>
  <c r="G960" i="1"/>
  <c r="H968" i="1"/>
  <c r="G968" i="1"/>
  <c r="H976" i="1"/>
  <c r="G976" i="1"/>
  <c r="H1051" i="1"/>
  <c r="G1051" i="1"/>
  <c r="H1060" i="1"/>
  <c r="G1060" i="1"/>
  <c r="H1067" i="1"/>
  <c r="G1067" i="1"/>
  <c r="H1075" i="1"/>
  <c r="G1075" i="1"/>
  <c r="H1087" i="1"/>
  <c r="G1087" i="1"/>
  <c r="H1107" i="1"/>
  <c r="G1107" i="1"/>
  <c r="H925" i="1"/>
  <c r="H929" i="1"/>
  <c r="H933" i="1"/>
  <c r="H937" i="1"/>
  <c r="G938" i="1"/>
  <c r="H941" i="1"/>
  <c r="G942" i="1"/>
  <c r="H945" i="1"/>
  <c r="H951" i="1"/>
  <c r="H1091" i="1"/>
  <c r="G1091" i="1"/>
  <c r="H956" i="1"/>
  <c r="G956" i="1"/>
  <c r="H964" i="1"/>
  <c r="G964" i="1"/>
  <c r="H972" i="1"/>
  <c r="G972" i="1"/>
  <c r="H980" i="1"/>
  <c r="G980" i="1"/>
  <c r="H1071" i="1"/>
  <c r="G1071" i="1"/>
  <c r="H1079" i="1"/>
  <c r="G1079" i="1"/>
  <c r="H1095" i="1"/>
  <c r="G1095" i="1"/>
  <c r="H1099" i="1"/>
  <c r="G1099" i="1"/>
  <c r="H923" i="1"/>
  <c r="H927" i="1"/>
  <c r="H931" i="1"/>
  <c r="H935" i="1"/>
  <c r="H939" i="1"/>
  <c r="H943" i="1"/>
  <c r="G946" i="1"/>
  <c r="H950" i="1"/>
  <c r="H1054" i="1"/>
  <c r="G1054" i="1"/>
  <c r="H1083" i="1"/>
  <c r="G1083" i="1"/>
  <c r="H1103" i="1"/>
  <c r="G1103" i="1"/>
  <c r="H955" i="1"/>
  <c r="H959" i="1"/>
  <c r="H963" i="1"/>
  <c r="H967" i="1"/>
  <c r="H971" i="1"/>
  <c r="H975" i="1"/>
  <c r="H979" i="1"/>
  <c r="H983" i="1"/>
  <c r="H992" i="1"/>
  <c r="H994" i="1"/>
  <c r="H996" i="1"/>
  <c r="H1000" i="1"/>
  <c r="H1002" i="1"/>
  <c r="H1004" i="1"/>
  <c r="H1006" i="1"/>
  <c r="H1008" i="1"/>
  <c r="H1010" i="1"/>
  <c r="H1012" i="1"/>
  <c r="H1014" i="1"/>
  <c r="H1016" i="1"/>
  <c r="H1018" i="1"/>
  <c r="H1020" i="1"/>
  <c r="H1022" i="1"/>
  <c r="H1024" i="1"/>
  <c r="H1028" i="1"/>
  <c r="H1048" i="1"/>
  <c r="H1059" i="1"/>
  <c r="H1063" i="1"/>
  <c r="H1066" i="1"/>
  <c r="H1070" i="1"/>
  <c r="H1074" i="1"/>
  <c r="H1078" i="1"/>
  <c r="H1082" i="1"/>
  <c r="H1086" i="1"/>
  <c r="H1090" i="1"/>
  <c r="H1094" i="1"/>
  <c r="H1098" i="1"/>
  <c r="H1102" i="1"/>
  <c r="H1106" i="1"/>
  <c r="H1110" i="1"/>
  <c r="G1111" i="1"/>
  <c r="H1114" i="1"/>
  <c r="G1115" i="1"/>
  <c r="H1118" i="1"/>
  <c r="G1119" i="1"/>
  <c r="H1122" i="1"/>
  <c r="G1123" i="1"/>
  <c r="G1125" i="1"/>
  <c r="H1128" i="1"/>
  <c r="G1129" i="1"/>
  <c r="H1132" i="1"/>
  <c r="H1142" i="1"/>
  <c r="G1145" i="1"/>
  <c r="H1147" i="1"/>
  <c r="H1165" i="1"/>
  <c r="G1179" i="1"/>
  <c r="H1188" i="1"/>
  <c r="G1191" i="1"/>
  <c r="H1191" i="1"/>
  <c r="H1140" i="1"/>
  <c r="G1194" i="1"/>
  <c r="G1198" i="1"/>
  <c r="G1202" i="1"/>
  <c r="G1206" i="1"/>
  <c r="G1210" i="1"/>
  <c r="G1335" i="1"/>
  <c r="H1335" i="1"/>
  <c r="G1343" i="1"/>
  <c r="H1343" i="1"/>
  <c r="G1351" i="1"/>
  <c r="H1351" i="1"/>
  <c r="G1359" i="1"/>
  <c r="H1359" i="1"/>
  <c r="G1367" i="1"/>
  <c r="H1367" i="1"/>
  <c r="H949" i="1"/>
  <c r="H953" i="1"/>
  <c r="H957" i="1"/>
  <c r="H961" i="1"/>
  <c r="H965" i="1"/>
  <c r="H969" i="1"/>
  <c r="H973" i="1"/>
  <c r="H977" i="1"/>
  <c r="H981" i="1"/>
  <c r="H991" i="1"/>
  <c r="H995" i="1"/>
  <c r="H997" i="1"/>
  <c r="H999" i="1"/>
  <c r="H1003" i="1"/>
  <c r="H1005" i="1"/>
  <c r="H1009" i="1"/>
  <c r="H1011" i="1"/>
  <c r="H1015" i="1"/>
  <c r="H1017" i="1"/>
  <c r="H1019" i="1"/>
  <c r="H1021" i="1"/>
  <c r="H1025" i="1"/>
  <c r="H1029" i="1"/>
  <c r="H1049" i="1"/>
  <c r="H1052" i="1"/>
  <c r="H1055" i="1"/>
  <c r="H1057" i="1"/>
  <c r="H1061" i="1"/>
  <c r="H1068" i="1"/>
  <c r="H1072" i="1"/>
  <c r="H1076" i="1"/>
  <c r="H1080" i="1"/>
  <c r="H1084" i="1"/>
  <c r="H1088" i="1"/>
  <c r="H1092" i="1"/>
  <c r="H1100" i="1"/>
  <c r="H1104" i="1"/>
  <c r="H1108" i="1"/>
  <c r="H1112" i="1"/>
  <c r="H1116" i="1"/>
  <c r="H1120" i="1"/>
  <c r="H1126" i="1"/>
  <c r="H1130" i="1"/>
  <c r="H1134" i="1"/>
  <c r="G1148" i="1"/>
  <c r="H1156" i="1"/>
  <c r="G1158" i="1"/>
  <c r="H1162" i="1"/>
  <c r="H1168" i="1"/>
  <c r="G1178" i="1"/>
  <c r="H1178" i="1"/>
  <c r="H1190" i="1"/>
  <c r="G1193" i="1"/>
  <c r="G1197" i="1"/>
  <c r="G1201" i="1"/>
  <c r="G1205" i="1"/>
  <c r="G1209" i="1"/>
  <c r="G1213" i="1"/>
  <c r="G1217" i="1"/>
  <c r="H1228" i="1"/>
  <c r="G1170" i="1"/>
  <c r="H1170" i="1"/>
  <c r="G1221" i="1"/>
  <c r="H1221" i="1"/>
  <c r="G1331" i="1"/>
  <c r="H1331" i="1"/>
  <c r="G1339" i="1"/>
  <c r="H1339" i="1"/>
  <c r="G1347" i="1"/>
  <c r="H1347" i="1"/>
  <c r="G1355" i="1"/>
  <c r="H1355" i="1"/>
  <c r="G1363" i="1"/>
  <c r="H1363" i="1"/>
  <c r="G1371" i="1"/>
  <c r="H1371" i="1"/>
  <c r="H1133" i="1"/>
  <c r="G1136" i="1"/>
  <c r="H1139" i="1"/>
  <c r="H1146" i="1"/>
  <c r="G1149" i="1"/>
  <c r="G1159" i="1"/>
  <c r="H1164" i="1"/>
  <c r="G1166" i="1"/>
  <c r="G1174" i="1"/>
  <c r="G1182" i="1"/>
  <c r="G1225" i="1"/>
  <c r="G1332" i="1"/>
  <c r="G1336" i="1"/>
  <c r="G1340" i="1"/>
  <c r="G1344" i="1"/>
  <c r="G1348" i="1"/>
  <c r="G1352" i="1"/>
  <c r="G1356" i="1"/>
  <c r="G1360" i="1"/>
  <c r="G1364" i="1"/>
  <c r="G1368" i="1"/>
  <c r="G1372" i="1"/>
  <c r="G1415" i="1"/>
  <c r="G1417" i="1"/>
  <c r="G1419" i="1"/>
  <c r="G1421" i="1"/>
  <c r="G1440" i="1"/>
  <c r="G1445" i="1"/>
  <c r="J1452" i="1"/>
  <c r="H1466" i="1"/>
  <c r="H1469" i="1"/>
  <c r="H1509" i="1"/>
  <c r="G1539" i="1"/>
  <c r="H1559" i="1"/>
  <c r="G1559" i="1"/>
  <c r="D50" i="4"/>
  <c r="F68" i="4"/>
  <c r="G70" i="1"/>
  <c r="D421" i="4"/>
  <c r="C415" i="1" s="1"/>
  <c r="F422" i="4"/>
  <c r="D78" i="5"/>
  <c r="C1056" i="1" s="1"/>
  <c r="F79" i="5"/>
  <c r="F259" i="5"/>
  <c r="D258" i="5"/>
  <c r="F90" i="6"/>
  <c r="D89" i="6"/>
  <c r="H1568" i="1"/>
  <c r="G1568" i="1"/>
  <c r="D263" i="4"/>
  <c r="D344" i="4"/>
  <c r="F345" i="4"/>
  <c r="G289" i="9"/>
  <c r="F88" i="5"/>
  <c r="D87" i="5"/>
  <c r="G290" i="9"/>
  <c r="F149" i="5"/>
  <c r="H1218" i="1"/>
  <c r="G1224" i="1"/>
  <c r="H1227" i="1"/>
  <c r="G1330" i="1"/>
  <c r="G1334" i="1"/>
  <c r="G1338" i="1"/>
  <c r="G1342" i="1"/>
  <c r="G1346" i="1"/>
  <c r="G1350" i="1"/>
  <c r="G1354" i="1"/>
  <c r="G1358" i="1"/>
  <c r="G1362" i="1"/>
  <c r="G1366" i="1"/>
  <c r="G1370" i="1"/>
  <c r="G1374" i="1"/>
  <c r="G1416" i="1"/>
  <c r="G1418" i="1"/>
  <c r="G1420" i="1"/>
  <c r="G1422" i="1"/>
  <c r="H1438" i="1"/>
  <c r="G1441" i="1"/>
  <c r="J1443" i="1"/>
  <c r="G1446" i="1"/>
  <c r="G1448" i="1"/>
  <c r="G1456" i="1"/>
  <c r="G1458" i="1"/>
  <c r="J1465" i="1"/>
  <c r="H1470" i="1"/>
  <c r="G1471" i="1"/>
  <c r="J1473" i="1"/>
  <c r="G1475" i="1"/>
  <c r="G1476" i="1"/>
  <c r="J1478" i="1"/>
  <c r="G1519" i="1"/>
  <c r="G1527" i="1"/>
  <c r="G1540" i="1"/>
  <c r="G1547" i="1"/>
  <c r="G1563" i="1"/>
  <c r="H1575" i="1"/>
  <c r="G1575" i="1"/>
  <c r="D7" i="4"/>
  <c r="E82" i="4"/>
  <c r="D78" i="1" s="1"/>
  <c r="B301" i="9"/>
  <c r="G1439" i="1"/>
  <c r="H1555" i="1"/>
  <c r="G1555" i="1"/>
  <c r="E238" i="5"/>
  <c r="B97" i="9"/>
  <c r="F169" i="4"/>
  <c r="E252" i="4"/>
  <c r="D248" i="1" s="1"/>
  <c r="E421" i="4"/>
  <c r="H1124" i="1"/>
  <c r="G1154" i="1"/>
  <c r="B24" i="9"/>
  <c r="E25" i="9"/>
  <c r="B25" i="9" s="1"/>
  <c r="B37" i="9"/>
  <c r="E42" i="9"/>
  <c r="B42" i="9" s="1"/>
  <c r="B55" i="9"/>
  <c r="B68" i="9"/>
  <c r="E70" i="9"/>
  <c r="B70" i="9" s="1"/>
  <c r="B73" i="9"/>
  <c r="E78" i="9"/>
  <c r="B78" i="9" s="1"/>
  <c r="E82" i="9"/>
  <c r="B82" i="9" s="1"/>
  <c r="B85" i="9"/>
  <c r="B95" i="9"/>
  <c r="B110" i="9"/>
  <c r="B118" i="9"/>
  <c r="B122" i="9"/>
  <c r="B126" i="9"/>
  <c r="B134" i="9"/>
  <c r="E139" i="9"/>
  <c r="B139" i="9" s="1"/>
  <c r="B149" i="9"/>
  <c r="B244" i="9"/>
  <c r="B248" i="9"/>
  <c r="B253" i="9"/>
  <c r="F258" i="9"/>
  <c r="B261" i="9"/>
  <c r="F271" i="9"/>
  <c r="E283" i="9"/>
  <c r="B283" i="9" s="1"/>
  <c r="B288" i="9"/>
  <c r="B292" i="9"/>
  <c r="B296" i="9"/>
  <c r="B300" i="9"/>
  <c r="B305" i="9"/>
  <c r="E308" i="9"/>
  <c r="B308" i="9" s="1"/>
  <c r="F112" i="4"/>
  <c r="D152" i="4"/>
  <c r="F159" i="4"/>
  <c r="D196" i="4"/>
  <c r="F369" i="4"/>
  <c r="F495" i="4"/>
  <c r="F605" i="4"/>
  <c r="F29" i="5"/>
  <c r="D118" i="5"/>
  <c r="F250" i="5"/>
  <c r="D49" i="8"/>
  <c r="C1524" i="1" s="1"/>
  <c r="G1524" i="1" s="1"/>
  <c r="B27" i="9"/>
  <c r="B36" i="9"/>
  <c r="B40" i="9"/>
  <c r="E45" i="9"/>
  <c r="B45" i="9" s="1"/>
  <c r="B48" i="9"/>
  <c r="B63" i="9"/>
  <c r="E77" i="9"/>
  <c r="B77" i="9" s="1"/>
  <c r="E81" i="9"/>
  <c r="B81" i="9" s="1"/>
  <c r="B88" i="9"/>
  <c r="E100" i="9"/>
  <c r="B100" i="9" s="1"/>
  <c r="E101" i="9"/>
  <c r="B101" i="9" s="1"/>
  <c r="B117" i="9"/>
  <c r="B125" i="9"/>
  <c r="B141" i="9"/>
  <c r="B157" i="9"/>
  <c r="B234" i="9"/>
  <c r="F240" i="9"/>
  <c r="B240" i="9" s="1"/>
  <c r="B256" i="9"/>
  <c r="B264" i="9"/>
  <c r="F269" i="9"/>
  <c r="B269" i="9" s="1"/>
  <c r="E291" i="9"/>
  <c r="B291" i="9" s="1"/>
  <c r="E295" i="9"/>
  <c r="B295" i="9" s="1"/>
  <c r="B304" i="9"/>
  <c r="D82" i="4"/>
  <c r="D106" i="4"/>
  <c r="D224" i="4"/>
  <c r="F300" i="4"/>
  <c r="D311" i="4"/>
  <c r="D363" i="4"/>
  <c r="D643" i="4"/>
  <c r="C637" i="1" s="1"/>
  <c r="F581" i="4"/>
  <c r="F603" i="4"/>
  <c r="D12" i="5"/>
  <c r="C990" i="1" s="1"/>
  <c r="E87" i="5"/>
  <c r="D1065" i="1" s="1"/>
  <c r="F135" i="5"/>
  <c r="D114" i="6"/>
  <c r="D6" i="7"/>
  <c r="C1437" i="1" s="1"/>
  <c r="D22" i="7"/>
  <c r="C1453" i="1" s="1"/>
  <c r="H1453" i="1" s="1"/>
  <c r="E26" i="9"/>
  <c r="B26" i="9" s="1"/>
  <c r="E54" i="9"/>
  <c r="B54" i="9" s="1"/>
  <c r="E66" i="9"/>
  <c r="B66" i="9" s="1"/>
  <c r="E71" i="9"/>
  <c r="B71" i="9" s="1"/>
  <c r="E75" i="9"/>
  <c r="B75" i="9" s="1"/>
  <c r="E79" i="9"/>
  <c r="B79" i="9" s="1"/>
  <c r="E83" i="9"/>
  <c r="B83" i="9" s="1"/>
  <c r="E93" i="9"/>
  <c r="B93" i="9" s="1"/>
  <c r="B94" i="9"/>
  <c r="E99" i="9"/>
  <c r="B99" i="9" s="1"/>
  <c r="E107" i="9"/>
  <c r="B107" i="9" s="1"/>
  <c r="B109" i="9"/>
  <c r="E116" i="9"/>
  <c r="B116" i="9" s="1"/>
  <c r="E121" i="9"/>
  <c r="B121" i="9" s="1"/>
  <c r="E124" i="9"/>
  <c r="B124" i="9" s="1"/>
  <c r="E132" i="9"/>
  <c r="B132" i="9" s="1"/>
  <c r="E133" i="9"/>
  <c r="B133" i="9" s="1"/>
  <c r="E136" i="9"/>
  <c r="B136" i="9" s="1"/>
  <c r="E147" i="9"/>
  <c r="B147" i="9" s="1"/>
  <c r="E148" i="9"/>
  <c r="B148" i="9" s="1"/>
  <c r="F230" i="9"/>
  <c r="B230" i="9" s="1"/>
  <c r="F233" i="9"/>
  <c r="B233" i="9" s="1"/>
  <c r="F242" i="9"/>
  <c r="B242" i="9" s="1"/>
  <c r="F247" i="9"/>
  <c r="B271" i="9"/>
  <c r="F277" i="9"/>
  <c r="E303" i="9"/>
  <c r="B303" i="9" s="1"/>
  <c r="H1439" i="1"/>
  <c r="I1439" i="1" s="1"/>
  <c r="H30" i="3"/>
  <c r="J1456" i="1"/>
  <c r="D5" i="7"/>
  <c r="D1454" i="1"/>
  <c r="F94" i="6"/>
  <c r="G1141" i="1"/>
  <c r="H1154" i="1"/>
  <c r="H1157" i="1"/>
  <c r="D1183" i="1"/>
  <c r="D1184" i="1"/>
  <c r="H1580" i="1"/>
  <c r="G1576" i="1"/>
  <c r="G1532" i="1"/>
  <c r="H1524" i="1"/>
  <c r="G1531" i="1"/>
  <c r="G1511" i="1"/>
  <c r="G1515" i="1"/>
  <c r="C1501" i="1"/>
  <c r="G1501" i="1" s="1"/>
  <c r="G1507" i="1"/>
  <c r="H1505" i="1"/>
  <c r="G1503" i="1"/>
  <c r="G1499" i="1"/>
  <c r="H1485" i="1"/>
  <c r="H1493" i="1"/>
  <c r="H1497" i="1"/>
  <c r="G1491" i="1"/>
  <c r="H1489" i="1"/>
  <c r="G1487" i="1"/>
  <c r="C1483" i="1"/>
  <c r="H1483" i="1" s="1"/>
  <c r="G1481" i="1"/>
  <c r="H1481" i="1"/>
  <c r="B275" i="9"/>
  <c r="G632" i="1"/>
  <c r="E53" i="9"/>
  <c r="B53" i="9" s="1"/>
  <c r="G199" i="1"/>
  <c r="D645" i="1"/>
  <c r="H641" i="1"/>
  <c r="H1224" i="1"/>
  <c r="E644" i="4"/>
  <c r="D638" i="1" s="1"/>
  <c r="E104" i="9"/>
  <c r="B104" i="9" s="1"/>
  <c r="H373" i="1"/>
  <c r="G374" i="1"/>
  <c r="H365" i="1"/>
  <c r="E363" i="4"/>
  <c r="D358" i="1" s="1"/>
  <c r="D364" i="1"/>
  <c r="G364" i="1" s="1"/>
  <c r="G355" i="1"/>
  <c r="F356" i="4"/>
  <c r="G321" i="1"/>
  <c r="E311" i="4"/>
  <c r="D306" i="1" s="1"/>
  <c r="G322" i="1"/>
  <c r="F226" i="9"/>
  <c r="B226" i="9" s="1"/>
  <c r="G198" i="1"/>
  <c r="F202" i="4"/>
  <c r="G201" i="1"/>
  <c r="G243" i="1"/>
  <c r="G206" i="1"/>
  <c r="E196" i="4"/>
  <c r="D192" i="1" s="1"/>
  <c r="G207" i="1"/>
  <c r="H190" i="1"/>
  <c r="H189" i="1"/>
  <c r="F188" i="4"/>
  <c r="H186" i="1"/>
  <c r="F223" i="9"/>
  <c r="H184" i="1"/>
  <c r="H182" i="1"/>
  <c r="F221" i="9"/>
  <c r="B221" i="9" s="1"/>
  <c r="H180" i="1"/>
  <c r="E43" i="9"/>
  <c r="B43" i="9" s="1"/>
  <c r="H179" i="1"/>
  <c r="F219" i="9"/>
  <c r="H178" i="1"/>
  <c r="H175" i="1"/>
  <c r="H173" i="1"/>
  <c r="F177" i="4"/>
  <c r="H172" i="1"/>
  <c r="H170" i="1"/>
  <c r="H168" i="1"/>
  <c r="H165" i="1"/>
  <c r="H167" i="1"/>
  <c r="H163" i="1"/>
  <c r="E41" i="9"/>
  <c r="B41" i="9" s="1"/>
  <c r="H158" i="1"/>
  <c r="G155" i="1"/>
  <c r="E152" i="4"/>
  <c r="D148" i="1" s="1"/>
  <c r="H157" i="1"/>
  <c r="H150" i="1"/>
  <c r="H149" i="1"/>
  <c r="G134" i="1"/>
  <c r="G132" i="1"/>
  <c r="G130" i="1"/>
  <c r="G131" i="1"/>
  <c r="D121" i="1"/>
  <c r="G121" i="1" s="1"/>
  <c r="E124" i="4"/>
  <c r="D120" i="1" s="1"/>
  <c r="G123" i="1"/>
  <c r="H113" i="1"/>
  <c r="E106" i="4"/>
  <c r="D102" i="1" s="1"/>
  <c r="H70" i="1"/>
  <c r="H71" i="1"/>
  <c r="F74" i="4"/>
  <c r="D64" i="1"/>
  <c r="G64" i="1" s="1"/>
  <c r="H65" i="1"/>
  <c r="E50" i="4"/>
  <c r="D46" i="1" s="1"/>
  <c r="E32" i="9"/>
  <c r="B32" i="9" s="1"/>
  <c r="E299" i="9"/>
  <c r="B299" i="9" s="1"/>
  <c r="H1230" i="1"/>
  <c r="E245" i="5"/>
  <c r="D1222" i="1" s="1"/>
  <c r="G1222" i="1" s="1"/>
  <c r="H1229" i="1"/>
  <c r="E282" i="9"/>
  <c r="B282" i="9" s="1"/>
  <c r="F246" i="5"/>
  <c r="D1223" i="1"/>
  <c r="F242" i="5"/>
  <c r="H1219" i="1"/>
  <c r="H1220" i="1"/>
  <c r="D1215" i="1"/>
  <c r="F238" i="5"/>
  <c r="F207" i="5"/>
  <c r="H1160" i="1"/>
  <c r="G1155" i="1"/>
  <c r="H1138" i="1"/>
  <c r="G1137" i="1"/>
  <c r="G1124" i="1"/>
  <c r="F146" i="5"/>
  <c r="G1064" i="1"/>
  <c r="H1056" i="1"/>
  <c r="G1056" i="1"/>
  <c r="E68" i="5"/>
  <c r="D1046" i="1" s="1"/>
  <c r="F78" i="5"/>
  <c r="G1053" i="1"/>
  <c r="G1050" i="1"/>
  <c r="I21" i="3"/>
  <c r="F70" i="5"/>
  <c r="D1047" i="1"/>
  <c r="G1048" i="1"/>
  <c r="H1041" i="1"/>
  <c r="H1042" i="1"/>
  <c r="H1033" i="1"/>
  <c r="H1030" i="1"/>
  <c r="H1032" i="1"/>
  <c r="H1027" i="1"/>
  <c r="H1023" i="1"/>
  <c r="F45" i="5"/>
  <c r="H1026" i="1"/>
  <c r="H1013" i="1"/>
  <c r="H1007" i="1"/>
  <c r="H1001" i="1"/>
  <c r="H998" i="1"/>
  <c r="E12" i="5"/>
  <c r="D990" i="1" s="1"/>
  <c r="G990" i="1" s="1"/>
  <c r="H993" i="1"/>
  <c r="F8" i="5"/>
  <c r="H987" i="1"/>
  <c r="D986" i="1"/>
  <c r="H986" i="1" s="1"/>
  <c r="D351" i="4"/>
  <c r="G186" i="1"/>
  <c r="G174" i="1"/>
  <c r="D163" i="4"/>
  <c r="C159" i="1" s="1"/>
  <c r="G173" i="1"/>
  <c r="G160" i="1"/>
  <c r="G161" i="1"/>
  <c r="E286" i="9"/>
  <c r="B286" i="9" s="1"/>
  <c r="E297" i="9"/>
  <c r="B297" i="9" s="1"/>
  <c r="F217" i="9"/>
  <c r="B217" i="9" s="1"/>
  <c r="E285" i="9"/>
  <c r="B285" i="9" s="1"/>
  <c r="H122" i="1"/>
  <c r="H123" i="1"/>
  <c r="H124" i="1"/>
  <c r="H125" i="1"/>
  <c r="H126" i="1"/>
  <c r="H127" i="1"/>
  <c r="H128" i="1"/>
  <c r="H130" i="1"/>
  <c r="H131" i="1"/>
  <c r="H132" i="1"/>
  <c r="H133" i="1"/>
  <c r="H134" i="1"/>
  <c r="G136" i="1"/>
  <c r="G137" i="1"/>
  <c r="G138" i="1"/>
  <c r="G139" i="1"/>
  <c r="G140" i="1"/>
  <c r="G141" i="1"/>
  <c r="G142" i="1"/>
  <c r="G143" i="1"/>
  <c r="G144" i="1"/>
  <c r="G145" i="1"/>
  <c r="G146"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G274" i="1"/>
  <c r="H276" i="1"/>
  <c r="G278" i="1"/>
  <c r="H280" i="1"/>
  <c r="G282" i="1"/>
  <c r="H284" i="1"/>
  <c r="G289" i="1"/>
  <c r="H291"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G348" i="1"/>
  <c r="H350" i="1"/>
  <c r="G352" i="1"/>
  <c r="H354" i="1"/>
  <c r="G356" i="1"/>
  <c r="H359" i="1"/>
  <c r="G361" i="1"/>
  <c r="H363" i="1"/>
  <c r="G365" i="1"/>
  <c r="H367" i="1"/>
  <c r="G369" i="1"/>
  <c r="H371" i="1"/>
  <c r="G373" i="1"/>
  <c r="H375" i="1"/>
  <c r="G377" i="1"/>
  <c r="H379" i="1"/>
  <c r="G381" i="1"/>
  <c r="H383" i="1"/>
  <c r="G385" i="1"/>
  <c r="H387" i="1"/>
  <c r="G389" i="1"/>
  <c r="G393" i="1"/>
  <c r="H395" i="1"/>
  <c r="G397" i="1"/>
  <c r="H399" i="1"/>
  <c r="G401" i="1"/>
  <c r="H405" i="1"/>
  <c r="G411" i="1"/>
  <c r="H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H479" i="1"/>
  <c r="G481" i="1"/>
  <c r="H483" i="1"/>
  <c r="G485" i="1"/>
  <c r="H487" i="1"/>
  <c r="G489" i="1"/>
  <c r="H491" i="1"/>
  <c r="G493" i="1"/>
  <c r="H495" i="1"/>
  <c r="G497" i="1"/>
  <c r="H499" i="1"/>
  <c r="G501" i="1"/>
  <c r="H503" i="1"/>
  <c r="G505" i="1"/>
  <c r="H507" i="1"/>
  <c r="H511" i="1"/>
  <c r="G513" i="1"/>
  <c r="H515" i="1"/>
  <c r="G517" i="1"/>
  <c r="H519" i="1"/>
  <c r="G521" i="1"/>
  <c r="H562" i="1"/>
  <c r="H563" i="1"/>
  <c r="H564" i="1"/>
  <c r="H565" i="1"/>
  <c r="H566" i="1"/>
  <c r="H567" i="1"/>
  <c r="H568" i="1"/>
  <c r="H569" i="1"/>
  <c r="H570" i="1"/>
  <c r="H571" i="1"/>
  <c r="H572" i="1"/>
  <c r="H573" i="1"/>
  <c r="G575" i="1"/>
  <c r="H577" i="1"/>
  <c r="G579" i="1"/>
  <c r="H581" i="1"/>
  <c r="G583" i="1"/>
  <c r="H585" i="1"/>
  <c r="G588" i="1"/>
  <c r="H590" i="1"/>
  <c r="G592" i="1"/>
  <c r="H594" i="1"/>
  <c r="G596" i="1"/>
  <c r="H598" i="1"/>
  <c r="G600" i="1"/>
  <c r="H602" i="1"/>
  <c r="G604" i="1"/>
  <c r="H606" i="1"/>
  <c r="G608" i="1"/>
  <c r="H610" i="1"/>
  <c r="G612" i="1"/>
  <c r="H614" i="1"/>
  <c r="G616" i="1"/>
  <c r="H618" i="1"/>
  <c r="G620" i="1"/>
  <c r="H622" i="1"/>
  <c r="G624" i="1"/>
  <c r="H626" i="1"/>
  <c r="G628" i="1"/>
  <c r="H632" i="1"/>
  <c r="G275" i="1"/>
  <c r="G279" i="1"/>
  <c r="G283" i="1"/>
  <c r="G290" i="1"/>
  <c r="H347" i="1"/>
  <c r="H351" i="1"/>
  <c r="H355" i="1"/>
  <c r="H360" i="1"/>
  <c r="H364" i="1"/>
  <c r="H368" i="1"/>
  <c r="H372" i="1"/>
  <c r="H376" i="1"/>
  <c r="H380" i="1"/>
  <c r="H384" i="1"/>
  <c r="H388" i="1"/>
  <c r="G394" i="1"/>
  <c r="G398" i="1"/>
  <c r="G404" i="1"/>
  <c r="G412" i="1"/>
  <c r="H480" i="1"/>
  <c r="H484" i="1"/>
  <c r="H488" i="1"/>
  <c r="H492" i="1"/>
  <c r="H496" i="1"/>
  <c r="H500" i="1"/>
  <c r="H504" i="1"/>
  <c r="H508" i="1"/>
  <c r="G510" i="1"/>
  <c r="G514" i="1"/>
  <c r="G518" i="1"/>
  <c r="H578" i="1"/>
  <c r="H582" i="1"/>
  <c r="H586" i="1"/>
  <c r="H591" i="1"/>
  <c r="H595" i="1"/>
  <c r="H599" i="1"/>
  <c r="H603" i="1"/>
  <c r="H607" i="1"/>
  <c r="H611" i="1"/>
  <c r="H615" i="1"/>
  <c r="G621" i="1"/>
  <c r="G625" i="1"/>
  <c r="G631" i="1"/>
  <c r="G273" i="1"/>
  <c r="G277" i="1"/>
  <c r="G281" i="1"/>
  <c r="G288" i="1"/>
  <c r="G292" i="1"/>
  <c r="H349" i="1"/>
  <c r="H353" i="1"/>
  <c r="H357" i="1"/>
  <c r="H362" i="1"/>
  <c r="H366" i="1"/>
  <c r="H370" i="1"/>
  <c r="H374" i="1"/>
  <c r="H378" i="1"/>
  <c r="H382" i="1"/>
  <c r="H386" i="1"/>
  <c r="H390" i="1"/>
  <c r="G392" i="1"/>
  <c r="G396" i="1"/>
  <c r="G400" i="1"/>
  <c r="G406" i="1"/>
  <c r="H482" i="1"/>
  <c r="H486" i="1"/>
  <c r="H490" i="1"/>
  <c r="H494" i="1"/>
  <c r="H498" i="1"/>
  <c r="H502" i="1"/>
  <c r="H506" i="1"/>
  <c r="G512" i="1"/>
  <c r="G516" i="1"/>
  <c r="G520" i="1"/>
  <c r="H576" i="1"/>
  <c r="H580" i="1"/>
  <c r="H584" i="1"/>
  <c r="H589" i="1"/>
  <c r="H593" i="1"/>
  <c r="H597" i="1"/>
  <c r="H601" i="1"/>
  <c r="H605" i="1"/>
  <c r="H609" i="1"/>
  <c r="H613" i="1"/>
  <c r="H617" i="1"/>
  <c r="G623" i="1"/>
  <c r="G627"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135" i="1"/>
  <c r="H1137" i="1"/>
  <c r="G1139" i="1"/>
  <c r="H1141" i="1"/>
  <c r="G1143" i="1"/>
  <c r="H1145" i="1"/>
  <c r="G1147" i="1"/>
  <c r="H1149" i="1"/>
  <c r="G1151" i="1"/>
  <c r="H1155" i="1"/>
  <c r="G1157" i="1"/>
  <c r="H1159" i="1"/>
  <c r="G1161" i="1"/>
  <c r="H1163" i="1"/>
  <c r="G1165" i="1"/>
  <c r="H1167" i="1"/>
  <c r="G1169" i="1"/>
  <c r="H1171" i="1"/>
  <c r="G1173" i="1"/>
  <c r="H1175" i="1"/>
  <c r="G1177" i="1"/>
  <c r="H1179" i="1"/>
  <c r="G1181" i="1"/>
  <c r="G1230" i="1"/>
  <c r="G1232" i="1"/>
  <c r="H1232" i="1"/>
  <c r="G1234" i="1"/>
  <c r="H1234" i="1"/>
  <c r="G1236" i="1"/>
  <c r="H1236" i="1"/>
  <c r="G1238" i="1"/>
  <c r="H1238" i="1"/>
  <c r="G1240" i="1"/>
  <c r="H1240" i="1"/>
  <c r="G1242" i="1"/>
  <c r="H1242" i="1"/>
  <c r="G1244" i="1"/>
  <c r="H1244" i="1"/>
  <c r="G1246" i="1"/>
  <c r="H1246" i="1"/>
  <c r="G1248" i="1"/>
  <c r="H1248" i="1"/>
  <c r="G1250" i="1"/>
  <c r="H1250" i="1"/>
  <c r="G1252" i="1"/>
  <c r="H1252" i="1"/>
  <c r="G1254" i="1"/>
  <c r="H1254" i="1"/>
  <c r="G1256" i="1"/>
  <c r="H1256" i="1"/>
  <c r="G1258" i="1"/>
  <c r="H1258" i="1"/>
  <c r="G1260" i="1"/>
  <c r="H1260" i="1"/>
  <c r="G1262" i="1"/>
  <c r="H1262" i="1"/>
  <c r="G1264" i="1"/>
  <c r="H1264" i="1"/>
  <c r="G1266" i="1"/>
  <c r="H1266" i="1"/>
  <c r="G1268" i="1"/>
  <c r="H1268" i="1"/>
  <c r="G1270" i="1"/>
  <c r="H1270" i="1"/>
  <c r="G1272" i="1"/>
  <c r="H1272" i="1"/>
  <c r="G1274" i="1"/>
  <c r="H1274" i="1"/>
  <c r="G1276" i="1"/>
  <c r="H1276" i="1"/>
  <c r="G1278" i="1"/>
  <c r="H1278"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231" i="1"/>
  <c r="H1231" i="1"/>
  <c r="G1233" i="1"/>
  <c r="H1233" i="1"/>
  <c r="G1237" i="1"/>
  <c r="H1237" i="1"/>
  <c r="G1239" i="1"/>
  <c r="H1239" i="1"/>
  <c r="G1241" i="1"/>
  <c r="H1241" i="1"/>
  <c r="G1243" i="1"/>
  <c r="H1243" i="1"/>
  <c r="G1245" i="1"/>
  <c r="H1245" i="1"/>
  <c r="G1247" i="1"/>
  <c r="H1247" i="1"/>
  <c r="G1249" i="1"/>
  <c r="H1249" i="1"/>
  <c r="G1251" i="1"/>
  <c r="H1251" i="1"/>
  <c r="G1253" i="1"/>
  <c r="H1253" i="1"/>
  <c r="G1255" i="1"/>
  <c r="H1255" i="1"/>
  <c r="G1257" i="1"/>
  <c r="H1257" i="1"/>
  <c r="G1259" i="1"/>
  <c r="H1259"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138" i="1"/>
  <c r="G1142" i="1"/>
  <c r="G1146" i="1"/>
  <c r="G1150" i="1"/>
  <c r="G1156" i="1"/>
  <c r="G1160" i="1"/>
  <c r="G1164" i="1"/>
  <c r="G1168" i="1"/>
  <c r="G1172" i="1"/>
  <c r="G1176" i="1"/>
  <c r="G1180"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G1424" i="1"/>
  <c r="G1425" i="1"/>
  <c r="G1426" i="1"/>
  <c r="G1427" i="1"/>
  <c r="G1428" i="1"/>
  <c r="G1429" i="1"/>
  <c r="G1430" i="1"/>
  <c r="G1431" i="1"/>
  <c r="G1432" i="1"/>
  <c r="G1433" i="1"/>
  <c r="G1434" i="1"/>
  <c r="H1441" i="1"/>
  <c r="I1441" i="1" s="1"/>
  <c r="H1445" i="1"/>
  <c r="H1447" i="1"/>
  <c r="H1457" i="1"/>
  <c r="H1462" i="1"/>
  <c r="H1479" i="1"/>
  <c r="H1480" i="1"/>
  <c r="H1484" i="1"/>
  <c r="H1488" i="1"/>
  <c r="H1492" i="1"/>
  <c r="H1496" i="1"/>
  <c r="H1500" i="1"/>
  <c r="H1504" i="1"/>
  <c r="H1508" i="1"/>
  <c r="H1512" i="1"/>
  <c r="H1516" i="1"/>
  <c r="E22" i="9"/>
  <c r="B22" i="9" s="1"/>
  <c r="E35" i="9"/>
  <c r="B35" i="9" s="1"/>
  <c r="E38" i="9"/>
  <c r="B38" i="9" s="1"/>
  <c r="E47" i="9"/>
  <c r="B47" i="9" s="1"/>
  <c r="E59" i="9"/>
  <c r="B59" i="9" s="1"/>
  <c r="E64" i="9"/>
  <c r="B64" i="9" s="1"/>
  <c r="E67" i="9"/>
  <c r="B67" i="9" s="1"/>
  <c r="E72" i="9"/>
  <c r="B72" i="9" s="1"/>
  <c r="E80" i="9"/>
  <c r="B80" i="9" s="1"/>
  <c r="E87" i="9"/>
  <c r="B87" i="9" s="1"/>
  <c r="E106" i="9"/>
  <c r="B106" i="9" s="1"/>
  <c r="E111" i="9"/>
  <c r="B111" i="9" s="1"/>
  <c r="E113" i="9"/>
  <c r="B113" i="9" s="1"/>
  <c r="E119" i="9"/>
  <c r="B119" i="9" s="1"/>
  <c r="E127" i="9"/>
  <c r="B127" i="9" s="1"/>
  <c r="E129" i="9"/>
  <c r="B129" i="9" s="1"/>
  <c r="E138" i="9"/>
  <c r="B138" i="9" s="1"/>
  <c r="E153" i="9"/>
  <c r="B153" i="9" s="1"/>
  <c r="E158" i="9"/>
  <c r="B158" i="9" s="1"/>
  <c r="E160" i="9"/>
  <c r="B160" i="9" s="1"/>
  <c r="F216" i="9"/>
  <c r="B216" i="9" s="1"/>
  <c r="F220" i="9"/>
  <c r="B220" i="9" s="1"/>
  <c r="B223" i="9"/>
  <c r="F225" i="9"/>
  <c r="B225" i="9" s="1"/>
  <c r="F229" i="9"/>
  <c r="B229" i="9" s="1"/>
  <c r="F235" i="9"/>
  <c r="F236" i="9"/>
  <c r="B236" i="9" s="1"/>
  <c r="F245" i="9"/>
  <c r="B245" i="9" s="1"/>
  <c r="B250" i="9"/>
  <c r="F252" i="9"/>
  <c r="B252" i="9" s="1"/>
  <c r="F257" i="9"/>
  <c r="B257" i="9" s="1"/>
  <c r="F259" i="9"/>
  <c r="B266" i="9"/>
  <c r="F268" i="9"/>
  <c r="B268" i="9" s="1"/>
  <c r="E281" i="9"/>
  <c r="B281" i="9" s="1"/>
  <c r="E298" i="9"/>
  <c r="B298" i="9" s="1"/>
  <c r="E306" i="9"/>
  <c r="B306" i="9" s="1"/>
  <c r="G1444" i="1"/>
  <c r="J1448" i="1"/>
  <c r="H1455" i="1"/>
  <c r="J1458" i="1"/>
  <c r="J1463" i="1"/>
  <c r="H1468" i="1"/>
  <c r="H1474" i="1"/>
  <c r="H1477" i="1"/>
  <c r="H1521" i="1"/>
  <c r="H1525" i="1"/>
  <c r="H1529" i="1"/>
  <c r="H1533" i="1"/>
  <c r="H1537" i="1"/>
  <c r="H1541" i="1"/>
  <c r="H1545" i="1"/>
  <c r="H1549" i="1"/>
  <c r="H1553" i="1"/>
  <c r="H1557" i="1"/>
  <c r="H1561" i="1"/>
  <c r="H1565" i="1"/>
  <c r="H1569" i="1"/>
  <c r="H1573" i="1"/>
  <c r="H1577" i="1"/>
  <c r="E289" i="9"/>
  <c r="B289" i="9" s="1"/>
  <c r="E290" i="9"/>
  <c r="B290" i="9" s="1"/>
  <c r="E309" i="9"/>
  <c r="B309" i="9" s="1"/>
  <c r="B235" i="9"/>
  <c r="B262" i="9"/>
  <c r="E23" i="9"/>
  <c r="B23" i="9" s="1"/>
  <c r="E29" i="9"/>
  <c r="B29" i="9" s="1"/>
  <c r="E33" i="9"/>
  <c r="B33" i="9" s="1"/>
  <c r="E34" i="9"/>
  <c r="B34" i="9" s="1"/>
  <c r="E39" i="9"/>
  <c r="B39" i="9" s="1"/>
  <c r="E44" i="9"/>
  <c r="B44" i="9" s="1"/>
  <c r="E46" i="9"/>
  <c r="B46" i="9" s="1"/>
  <c r="E51" i="9"/>
  <c r="B51" i="9" s="1"/>
  <c r="E56" i="9"/>
  <c r="B56" i="9" s="1"/>
  <c r="E58" i="9"/>
  <c r="B58" i="9" s="1"/>
  <c r="E76" i="9"/>
  <c r="B76" i="9" s="1"/>
  <c r="E84" i="9"/>
  <c r="B84" i="9" s="1"/>
  <c r="E86" i="9"/>
  <c r="B86" i="9" s="1"/>
  <c r="E91" i="9"/>
  <c r="B91" i="9" s="1"/>
  <c r="E98" i="9"/>
  <c r="B98" i="9" s="1"/>
  <c r="E103" i="9"/>
  <c r="B103" i="9" s="1"/>
  <c r="E105" i="9"/>
  <c r="B105" i="9" s="1"/>
  <c r="E114" i="9"/>
  <c r="B114" i="9" s="1"/>
  <c r="E123" i="9"/>
  <c r="B123" i="9" s="1"/>
  <c r="E130" i="9"/>
  <c r="B130" i="9" s="1"/>
  <c r="E135" i="9"/>
  <c r="B135" i="9" s="1"/>
  <c r="E137" i="9"/>
  <c r="B137" i="9" s="1"/>
  <c r="E142" i="9"/>
  <c r="B142" i="9" s="1"/>
  <c r="E145" i="9"/>
  <c r="B145" i="9" s="1"/>
  <c r="E150" i="9"/>
  <c r="B150" i="9" s="1"/>
  <c r="E152" i="9"/>
  <c r="B152" i="9" s="1"/>
  <c r="F214" i="9"/>
  <c r="B214" i="9" s="1"/>
  <c r="F215" i="9"/>
  <c r="B215" i="9" s="1"/>
  <c r="F218" i="9"/>
  <c r="B218" i="9" s="1"/>
  <c r="F222" i="9"/>
  <c r="B222" i="9" s="1"/>
  <c r="F224" i="9"/>
  <c r="B224" i="9" s="1"/>
  <c r="F227" i="9"/>
  <c r="F228" i="9"/>
  <c r="B228" i="9" s="1"/>
  <c r="B231" i="9"/>
  <c r="F232" i="9"/>
  <c r="B232" i="9" s="1"/>
  <c r="F237" i="9"/>
  <c r="B237" i="9" s="1"/>
  <c r="F243" i="9"/>
  <c r="B243" i="9" s="1"/>
  <c r="B247" i="9"/>
  <c r="F249" i="9"/>
  <c r="B249" i="9" s="1"/>
  <c r="F251" i="9"/>
  <c r="F255" i="9"/>
  <c r="B255" i="9" s="1"/>
  <c r="B258" i="9"/>
  <c r="B259" i="9"/>
  <c r="F260" i="9"/>
  <c r="B260" i="9" s="1"/>
  <c r="F265" i="9"/>
  <c r="B265" i="9" s="1"/>
  <c r="F267" i="9"/>
  <c r="E273" i="9"/>
  <c r="B273" i="9" s="1"/>
  <c r="E287" i="9"/>
  <c r="B287" i="9" s="1"/>
  <c r="E294" i="9"/>
  <c r="B294" i="9" s="1"/>
  <c r="J1441" i="1"/>
  <c r="G1442" i="1"/>
  <c r="I1443" i="1"/>
  <c r="J1445" i="1"/>
  <c r="H1449" i="1"/>
  <c r="H1454" i="1"/>
  <c r="H1459" i="1"/>
  <c r="H1464" i="1"/>
  <c r="B254" i="9"/>
  <c r="B270" i="9"/>
  <c r="C46" i="1"/>
  <c r="F50" i="4"/>
  <c r="H21" i="9"/>
  <c r="D151" i="4"/>
  <c r="C148" i="1"/>
  <c r="D298" i="4"/>
  <c r="F299" i="4"/>
  <c r="C294" i="1"/>
  <c r="D350" i="4"/>
  <c r="F351" i="4"/>
  <c r="C346" i="1"/>
  <c r="E6" i="4"/>
  <c r="D3" i="1"/>
  <c r="F124" i="4"/>
  <c r="C120" i="1"/>
  <c r="F133" i="4"/>
  <c r="C129" i="1"/>
  <c r="G135" i="1"/>
  <c r="H135" i="1"/>
  <c r="F215" i="4"/>
  <c r="C211" i="1"/>
  <c r="C248" i="1"/>
  <c r="F252" i="4"/>
  <c r="F263" i="4"/>
  <c r="C259" i="1"/>
  <c r="G391" i="1"/>
  <c r="H391" i="1"/>
  <c r="C78" i="1"/>
  <c r="F82" i="4"/>
  <c r="C102" i="1"/>
  <c r="F106" i="4"/>
  <c r="C220" i="1"/>
  <c r="F224" i="4"/>
  <c r="C306" i="1"/>
  <c r="F311" i="4"/>
  <c r="C358" i="1"/>
  <c r="F44" i="4"/>
  <c r="C40" i="1"/>
  <c r="C192" i="1"/>
  <c r="D415" i="1"/>
  <c r="H574" i="1"/>
  <c r="G574" i="1"/>
  <c r="G307" i="9"/>
  <c r="F177" i="5"/>
  <c r="H1440" i="1"/>
  <c r="I1440" i="1" s="1"/>
  <c r="H1442" i="1"/>
  <c r="H1444" i="1"/>
  <c r="I1444" i="1" s="1"/>
  <c r="G1447" i="1"/>
  <c r="I1447" i="1" s="1"/>
  <c r="G1449" i="1"/>
  <c r="G1451" i="1"/>
  <c r="I1451" i="1" s="1"/>
  <c r="G1454" i="1"/>
  <c r="G1455" i="1"/>
  <c r="G1457" i="1"/>
  <c r="I1457" i="1" s="1"/>
  <c r="G1459" i="1"/>
  <c r="I1459" i="1" s="1"/>
  <c r="G1461" i="1"/>
  <c r="G1462" i="1"/>
  <c r="G1464" i="1"/>
  <c r="I1464" i="1" s="1"/>
  <c r="G1466" i="1"/>
  <c r="I1466" i="1" s="1"/>
  <c r="G1468" i="1"/>
  <c r="I1468" i="1" s="1"/>
  <c r="G1472" i="1"/>
  <c r="I1472" i="1" s="1"/>
  <c r="G1474" i="1"/>
  <c r="G1477" i="1"/>
  <c r="I1477" i="1" s="1"/>
  <c r="G1479" i="1"/>
  <c r="I1479" i="1" s="1"/>
  <c r="H1482" i="1"/>
  <c r="H1486" i="1"/>
  <c r="H1490" i="1"/>
  <c r="H1494" i="1"/>
  <c r="H1498" i="1"/>
  <c r="H1502" i="1"/>
  <c r="H1506" i="1"/>
  <c r="H1510" i="1"/>
  <c r="H1514" i="1"/>
  <c r="H1522" i="1"/>
  <c r="H1526" i="1"/>
  <c r="H1530" i="1"/>
  <c r="H1534" i="1"/>
  <c r="H1538" i="1"/>
  <c r="H1542" i="1"/>
  <c r="H1546" i="1"/>
  <c r="H1550" i="1"/>
  <c r="H1554" i="1"/>
  <c r="H1558" i="1"/>
  <c r="H1562" i="1"/>
  <c r="H1566" i="1"/>
  <c r="H1570" i="1"/>
  <c r="H1574" i="1"/>
  <c r="H1578" i="1"/>
  <c r="F134" i="4"/>
  <c r="F216" i="4"/>
  <c r="F264" i="4"/>
  <c r="D644" i="4"/>
  <c r="D459" i="4"/>
  <c r="D484" i="4"/>
  <c r="D515" i="4"/>
  <c r="D567" i="4"/>
  <c r="E593" i="4"/>
  <c r="D587" i="1" s="1"/>
  <c r="E141" i="6"/>
  <c r="E5" i="7"/>
  <c r="D43" i="8"/>
  <c r="B219" i="9"/>
  <c r="B239" i="9"/>
  <c r="B251" i="9"/>
  <c r="B267" i="9"/>
  <c r="F530" i="4"/>
  <c r="D529" i="4"/>
  <c r="F594" i="4"/>
  <c r="D593" i="4"/>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H1473" i="1"/>
  <c r="I1473" i="1" s="1"/>
  <c r="J1474" i="1"/>
  <c r="H1476" i="1"/>
  <c r="I1476" i="1" s="1"/>
  <c r="J1477" i="1"/>
  <c r="H1478" i="1"/>
  <c r="I1478" i="1" s="1"/>
  <c r="J1479" i="1"/>
  <c r="F7" i="4"/>
  <c r="F51" i="4"/>
  <c r="F83" i="4"/>
  <c r="F107" i="4"/>
  <c r="F225" i="4"/>
  <c r="F253" i="4"/>
  <c r="F312" i="4"/>
  <c r="F364" i="4"/>
  <c r="F416" i="4"/>
  <c r="F421" i="4"/>
  <c r="D472" i="4"/>
  <c r="B263" i="9"/>
  <c r="E163" i="4"/>
  <c r="D159" i="1" s="1"/>
  <c r="E643" i="4"/>
  <c r="D637" i="1" s="1"/>
  <c r="E472" i="4"/>
  <c r="D466" i="1" s="1"/>
  <c r="G166" i="9"/>
  <c r="E176" i="5"/>
  <c r="H307" i="9"/>
  <c r="G315" i="9"/>
  <c r="E315" i="9" s="1"/>
  <c r="B227" i="9"/>
  <c r="D7" i="5"/>
  <c r="D69" i="5"/>
  <c r="F180" i="5"/>
  <c r="F190" i="5"/>
  <c r="D206" i="5"/>
  <c r="F5" i="6"/>
  <c r="D35" i="6"/>
  <c r="D129" i="6"/>
  <c r="I10" i="9"/>
  <c r="G161" i="9"/>
  <c r="E161" i="9" s="1"/>
  <c r="B161" i="9" s="1"/>
  <c r="G162" i="9"/>
  <c r="E162" i="9" s="1"/>
  <c r="B162" i="9" s="1"/>
  <c r="G163" i="9"/>
  <c r="E163" i="9" s="1"/>
  <c r="B163" i="9" s="1"/>
  <c r="G164" i="9"/>
  <c r="E164" i="9" s="1"/>
  <c r="B164" i="9" s="1"/>
  <c r="G165" i="9"/>
  <c r="M213" i="9"/>
  <c r="L192" i="9"/>
  <c r="F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G208" i="9"/>
  <c r="E208" i="9" s="1"/>
  <c r="B208" i="9" s="1"/>
  <c r="G209" i="9"/>
  <c r="E209" i="9" s="1"/>
  <c r="B209" i="9" s="1"/>
  <c r="G210" i="9"/>
  <c r="E210" i="9" s="1"/>
  <c r="B210" i="9" s="1"/>
  <c r="G211" i="9"/>
  <c r="E211" i="9" s="1"/>
  <c r="B211" i="9" s="1"/>
  <c r="G212" i="9"/>
  <c r="E212" i="9" s="1"/>
  <c r="B212" i="9" s="1"/>
  <c r="L213" i="9"/>
  <c r="D625" i="4"/>
  <c r="H166" i="9"/>
  <c r="G167" i="9"/>
  <c r="E167" i="9" s="1"/>
  <c r="B167" i="9" s="1"/>
  <c r="G168" i="9"/>
  <c r="E168" i="9" s="1"/>
  <c r="B168" i="9" s="1"/>
  <c r="G169" i="9"/>
  <c r="E169" i="9" s="1"/>
  <c r="B169" i="9" s="1"/>
  <c r="G170" i="9"/>
  <c r="E170" i="9" s="1"/>
  <c r="B170" i="9" s="1"/>
  <c r="G171" i="9"/>
  <c r="E171" i="9" s="1"/>
  <c r="B171" i="9" s="1"/>
  <c r="G172" i="9"/>
  <c r="E172" i="9" s="1"/>
  <c r="B172" i="9" s="1"/>
  <c r="G173" i="9"/>
  <c r="E173" i="9" s="1"/>
  <c r="B173" i="9" s="1"/>
  <c r="G174" i="9"/>
  <c r="E174" i="9" s="1"/>
  <c r="B174" i="9" s="1"/>
  <c r="G175" i="9"/>
  <c r="E175" i="9" s="1"/>
  <c r="B175" i="9" s="1"/>
  <c r="G176" i="9"/>
  <c r="E176" i="9" s="1"/>
  <c r="B176" i="9" s="1"/>
  <c r="G177" i="9"/>
  <c r="E177" i="9" s="1"/>
  <c r="B177" i="9" s="1"/>
  <c r="G178" i="9"/>
  <c r="E178" i="9" s="1"/>
  <c r="B178" i="9" s="1"/>
  <c r="G179" i="9"/>
  <c r="E179" i="9" s="1"/>
  <c r="B179" i="9" s="1"/>
  <c r="G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G279" i="9"/>
  <c r="E279" i="9" s="1"/>
  <c r="B279" i="9" s="1"/>
  <c r="G280" i="9"/>
  <c r="E280" i="9" s="1"/>
  <c r="B280" i="9" s="1"/>
  <c r="D42" i="8"/>
  <c r="H19" i="9" s="1"/>
  <c r="E19" i="9" s="1"/>
  <c r="B19" i="9" s="1"/>
  <c r="H165" i="9"/>
  <c r="G317" i="9" l="1"/>
  <c r="E317" i="9" s="1"/>
  <c r="D141" i="6"/>
  <c r="H64" i="1"/>
  <c r="F258" i="5"/>
  <c r="C1235" i="1"/>
  <c r="F118" i="5"/>
  <c r="C1096" i="1"/>
  <c r="H1222" i="1"/>
  <c r="H1437" i="1"/>
  <c r="G1437" i="1"/>
  <c r="F87" i="5"/>
  <c r="C1065" i="1"/>
  <c r="G1065" i="1" s="1"/>
  <c r="F344" i="4"/>
  <c r="C339" i="1"/>
  <c r="F89" i="6"/>
  <c r="C1383" i="1"/>
  <c r="F114" i="6"/>
  <c r="H27" i="3"/>
  <c r="C1408" i="1"/>
  <c r="D6" i="4"/>
  <c r="C3" i="1"/>
  <c r="C1436" i="1"/>
  <c r="H29" i="3"/>
  <c r="G1453" i="1"/>
  <c r="G1184" i="1"/>
  <c r="H1184" i="1"/>
  <c r="H1501" i="1"/>
  <c r="G1483" i="1"/>
  <c r="B192" i="9"/>
  <c r="F196" i="4"/>
  <c r="G645" i="1"/>
  <c r="H645" i="1"/>
  <c r="F363" i="4"/>
  <c r="E350" i="4"/>
  <c r="D345" i="1" s="1"/>
  <c r="E298" i="4"/>
  <c r="G21" i="9"/>
  <c r="E21" i="9" s="1"/>
  <c r="B21" i="9" s="1"/>
  <c r="F152" i="4"/>
  <c r="H121" i="1"/>
  <c r="E237" i="5"/>
  <c r="I23" i="3" s="1"/>
  <c r="G1223" i="1"/>
  <c r="H1223" i="1"/>
  <c r="H1215" i="1"/>
  <c r="G1215" i="1"/>
  <c r="F12" i="5"/>
  <c r="E7" i="5"/>
  <c r="D985" i="1" s="1"/>
  <c r="H990" i="1"/>
  <c r="G986" i="1"/>
  <c r="F213" i="9"/>
  <c r="B213" i="9" s="1"/>
  <c r="I1462" i="1"/>
  <c r="I1455" i="1"/>
  <c r="I1449" i="1"/>
  <c r="I1474" i="1"/>
  <c r="I1442" i="1"/>
  <c r="F35" i="6"/>
  <c r="C1329" i="1"/>
  <c r="H25" i="3"/>
  <c r="I29" i="3"/>
  <c r="D1436" i="1"/>
  <c r="F567" i="4"/>
  <c r="C561" i="1"/>
  <c r="F644" i="4"/>
  <c r="C638" i="1"/>
  <c r="H306" i="1"/>
  <c r="G306" i="1"/>
  <c r="G102" i="1"/>
  <c r="H102" i="1"/>
  <c r="G259" i="1"/>
  <c r="H259" i="1"/>
  <c r="G211" i="1"/>
  <c r="H211" i="1"/>
  <c r="H129" i="1"/>
  <c r="G129" i="1"/>
  <c r="H3" i="1"/>
  <c r="G3" i="1"/>
  <c r="D408" i="4"/>
  <c r="F350" i="4"/>
  <c r="C345" i="1"/>
  <c r="D289" i="4"/>
  <c r="C147" i="1"/>
  <c r="H17" i="3"/>
  <c r="H46" i="1"/>
  <c r="G46" i="1"/>
  <c r="G312" i="9"/>
  <c r="E312" i="9" s="1"/>
  <c r="E420" i="4"/>
  <c r="E151" i="4"/>
  <c r="F129" i="6"/>
  <c r="C1423" i="1"/>
  <c r="D528" i="4"/>
  <c r="F529" i="4"/>
  <c r="C523" i="1"/>
  <c r="I35" i="3"/>
  <c r="C1518" i="1"/>
  <c r="F459" i="4"/>
  <c r="C453" i="1"/>
  <c r="H415" i="1"/>
  <c r="G415" i="1"/>
  <c r="H40" i="1"/>
  <c r="G40" i="1"/>
  <c r="H248" i="1"/>
  <c r="G248" i="1"/>
  <c r="H294" i="1"/>
  <c r="G294" i="1"/>
  <c r="E165" i="9"/>
  <c r="B165" i="9" s="1"/>
  <c r="F643" i="4"/>
  <c r="E528" i="4"/>
  <c r="F163" i="4"/>
  <c r="D420" i="4"/>
  <c r="F141" i="6"/>
  <c r="C1435" i="1"/>
  <c r="H28" i="3"/>
  <c r="G310" i="9"/>
  <c r="E310" i="9" s="1"/>
  <c r="B310" i="9" s="1"/>
  <c r="F206" i="5"/>
  <c r="C1183" i="1"/>
  <c r="C985" i="1"/>
  <c r="H20" i="3"/>
  <c r="E314" i="9"/>
  <c r="I10" i="3" s="1"/>
  <c r="B315" i="9"/>
  <c r="G159" i="1"/>
  <c r="H159" i="1"/>
  <c r="C466" i="1"/>
  <c r="F472" i="4"/>
  <c r="F484" i="4"/>
  <c r="C478" i="1"/>
  <c r="G358" i="1"/>
  <c r="H358" i="1"/>
  <c r="G220" i="1"/>
  <c r="H220" i="1"/>
  <c r="H78" i="1"/>
  <c r="G78" i="1"/>
  <c r="G120" i="1"/>
  <c r="H120" i="1"/>
  <c r="G346" i="1"/>
  <c r="H346" i="1"/>
  <c r="G148" i="1"/>
  <c r="H148" i="1"/>
  <c r="E166" i="9"/>
  <c r="B166" i="9" s="1"/>
  <c r="D176" i="5"/>
  <c r="F6" i="4"/>
  <c r="G313" i="9"/>
  <c r="E313" i="9" s="1"/>
  <c r="B313" i="9" s="1"/>
  <c r="K1450" i="9"/>
  <c r="I34" i="3"/>
  <c r="C1517" i="1"/>
  <c r="F625" i="4"/>
  <c r="C619" i="1"/>
  <c r="D68" i="5"/>
  <c r="D6" i="5" s="1"/>
  <c r="F69" i="5"/>
  <c r="C1047" i="1"/>
  <c r="I22" i="3"/>
  <c r="D1153" i="1"/>
  <c r="H637" i="1"/>
  <c r="G637" i="1"/>
  <c r="B317" i="9"/>
  <c r="E316" i="9"/>
  <c r="F593" i="4"/>
  <c r="C587" i="1"/>
  <c r="I28" i="3"/>
  <c r="D1435" i="1"/>
  <c r="F515" i="4"/>
  <c r="C509" i="1"/>
  <c r="H192" i="1"/>
  <c r="G192" i="1"/>
  <c r="I16" i="3"/>
  <c r="E412" i="4"/>
  <c r="D2" i="1"/>
  <c r="F298" i="4"/>
  <c r="C293" i="1"/>
  <c r="D407" i="4"/>
  <c r="E307" i="9"/>
  <c r="B307" i="9" s="1"/>
  <c r="H1408" i="1" l="1"/>
  <c r="G1408" i="1"/>
  <c r="G1096" i="1"/>
  <c r="H1096" i="1"/>
  <c r="G339" i="1"/>
  <c r="H339" i="1"/>
  <c r="H1065" i="1"/>
  <c r="C2" i="1"/>
  <c r="G2" i="1" s="1"/>
  <c r="H16" i="3"/>
  <c r="D412" i="4"/>
  <c r="H1383" i="1"/>
  <c r="G1383" i="1"/>
  <c r="H1235" i="1"/>
  <c r="G1235" i="1"/>
  <c r="E408" i="4"/>
  <c r="D403" i="1" s="1"/>
  <c r="D293" i="1"/>
  <c r="E407" i="4"/>
  <c r="D402" i="1" s="1"/>
  <c r="E175" i="5"/>
  <c r="D1152" i="1" s="1"/>
  <c r="D1214" i="1"/>
  <c r="F237" i="5"/>
  <c r="E6" i="5"/>
  <c r="D984" i="1" s="1"/>
  <c r="F7" i="5"/>
  <c r="I20" i="3"/>
  <c r="H1517" i="1"/>
  <c r="G1517" i="1"/>
  <c r="H11" i="3"/>
  <c r="G985" i="1"/>
  <c r="H985" i="1"/>
  <c r="G1423" i="1"/>
  <c r="H1423" i="1"/>
  <c r="B312" i="9"/>
  <c r="E311" i="9"/>
  <c r="G561" i="1"/>
  <c r="H561" i="1"/>
  <c r="G1047" i="1"/>
  <c r="H1047" i="1"/>
  <c r="G478" i="1"/>
  <c r="H478" i="1"/>
  <c r="G1183" i="1"/>
  <c r="H1183" i="1"/>
  <c r="G1435" i="1"/>
  <c r="H1435" i="1"/>
  <c r="E636" i="4"/>
  <c r="D630" i="1" s="1"/>
  <c r="D522" i="1"/>
  <c r="G1518" i="1"/>
  <c r="H1518" i="1"/>
  <c r="D636" i="4"/>
  <c r="F528" i="4"/>
  <c r="C522" i="1"/>
  <c r="E635" i="4"/>
  <c r="D629" i="1" s="1"/>
  <c r="D414" i="1"/>
  <c r="G345" i="1"/>
  <c r="H345" i="1"/>
  <c r="E639" i="4"/>
  <c r="D407" i="1"/>
  <c r="H509" i="1"/>
  <c r="G509" i="1"/>
  <c r="C984" i="1"/>
  <c r="I17" i="3"/>
  <c r="E289" i="4"/>
  <c r="F289" i="4" s="1"/>
  <c r="D147" i="1"/>
  <c r="G147" i="1" s="1"/>
  <c r="D291" i="4"/>
  <c r="C285" i="1"/>
  <c r="D413" i="4"/>
  <c r="D290" i="4"/>
  <c r="H638" i="1"/>
  <c r="G638" i="1"/>
  <c r="G1436" i="1"/>
  <c r="H1436" i="1"/>
  <c r="G293" i="1"/>
  <c r="H293" i="1"/>
  <c r="H587" i="1"/>
  <c r="G587" i="1"/>
  <c r="H619" i="1"/>
  <c r="G619" i="1"/>
  <c r="G466" i="1"/>
  <c r="H466" i="1"/>
  <c r="F407" i="4"/>
  <c r="C402" i="1"/>
  <c r="F68" i="5"/>
  <c r="C1046" i="1"/>
  <c r="H21" i="3"/>
  <c r="D175" i="5"/>
  <c r="G278" i="9" s="1"/>
  <c r="F176" i="5"/>
  <c r="C1153" i="1"/>
  <c r="H22" i="3"/>
  <c r="D635" i="4"/>
  <c r="C414" i="1"/>
  <c r="F420" i="4"/>
  <c r="G453" i="1"/>
  <c r="H453" i="1"/>
  <c r="H523" i="1"/>
  <c r="G523" i="1"/>
  <c r="C403" i="1"/>
  <c r="G1329" i="1"/>
  <c r="H1329" i="1"/>
  <c r="H9" i="3"/>
  <c r="F412" i="4"/>
  <c r="F151" i="4"/>
  <c r="H2" i="1" l="1"/>
  <c r="C407" i="1"/>
  <c r="G407" i="1" s="1"/>
  <c r="D639" i="4"/>
  <c r="C633" i="1" s="1"/>
  <c r="F408" i="4"/>
  <c r="H1214" i="1"/>
  <c r="G1214" i="1"/>
  <c r="F6" i="5"/>
  <c r="H278" i="9"/>
  <c r="E278" i="9" s="1"/>
  <c r="B278" i="9" s="1"/>
  <c r="H147" i="1"/>
  <c r="D633" i="1"/>
  <c r="G633" i="1" s="1"/>
  <c r="F636" i="4"/>
  <c r="C630" i="1"/>
  <c r="N3" i="9"/>
  <c r="I11" i="3"/>
  <c r="H407" i="1"/>
  <c r="G403" i="1"/>
  <c r="H403" i="1"/>
  <c r="F635" i="4"/>
  <c r="C629" i="1"/>
  <c r="F175" i="5"/>
  <c r="C1152" i="1"/>
  <c r="H8" i="3" s="1"/>
  <c r="G402" i="1"/>
  <c r="H402" i="1"/>
  <c r="G414" i="1"/>
  <c r="H414" i="1"/>
  <c r="E413" i="4"/>
  <c r="F413" i="4" s="1"/>
  <c r="E291" i="4"/>
  <c r="D287" i="1" s="1"/>
  <c r="D285" i="1"/>
  <c r="G285" i="1" s="1"/>
  <c r="E290" i="4"/>
  <c r="D286" i="1" s="1"/>
  <c r="G1153" i="1"/>
  <c r="H1153" i="1"/>
  <c r="G1046" i="1"/>
  <c r="H1046" i="1"/>
  <c r="H633" i="1"/>
  <c r="D640" i="4"/>
  <c r="D415" i="4"/>
  <c r="C408" i="1"/>
  <c r="D414" i="4"/>
  <c r="G284" i="9"/>
  <c r="E284" i="9" s="1"/>
  <c r="B284" i="9" s="1"/>
  <c r="K3" i="9"/>
  <c r="I9" i="3"/>
  <c r="C286" i="1"/>
  <c r="F290" i="4"/>
  <c r="C287" i="1"/>
  <c r="G984" i="1"/>
  <c r="H984" i="1"/>
  <c r="H522" i="1"/>
  <c r="G522" i="1"/>
  <c r="F639" i="4" l="1"/>
  <c r="H287" i="1"/>
  <c r="G287" i="1"/>
  <c r="C410" i="1"/>
  <c r="G1152" i="1"/>
  <c r="H1152" i="1"/>
  <c r="M3" i="9"/>
  <c r="H286" i="1"/>
  <c r="G286" i="1"/>
  <c r="F414" i="4"/>
  <c r="C409" i="1"/>
  <c r="D642" i="4"/>
  <c r="C634" i="1"/>
  <c r="D641" i="4"/>
  <c r="E640" i="4"/>
  <c r="E415" i="4"/>
  <c r="D410" i="1" s="1"/>
  <c r="D408" i="1"/>
  <c r="H408" i="1" s="1"/>
  <c r="E414" i="4"/>
  <c r="D409" i="1" s="1"/>
  <c r="F291" i="4"/>
  <c r="E277" i="9"/>
  <c r="I8" i="3" s="1"/>
  <c r="G629" i="1"/>
  <c r="H629" i="1"/>
  <c r="H630" i="1"/>
  <c r="G630" i="1"/>
  <c r="H285" i="1"/>
  <c r="G408" i="1" l="1"/>
  <c r="F415" i="4"/>
  <c r="E642" i="4"/>
  <c r="F642" i="4" s="1"/>
  <c r="D634" i="1"/>
  <c r="H634" i="1" s="1"/>
  <c r="E641" i="4"/>
  <c r="D646" i="4"/>
  <c r="C636" i="1"/>
  <c r="D645" i="4"/>
  <c r="F641" i="4"/>
  <c r="C635" i="1"/>
  <c r="G409" i="1"/>
  <c r="H409" i="1"/>
  <c r="F640" i="4"/>
  <c r="H410" i="1"/>
  <c r="G410" i="1"/>
  <c r="G634" i="1" l="1"/>
  <c r="E646" i="4"/>
  <c r="D636" i="1"/>
  <c r="H636" i="1" s="1"/>
  <c r="F645" i="4"/>
  <c r="C639" i="1"/>
  <c r="H18" i="3"/>
  <c r="E645" i="4"/>
  <c r="D635" i="1"/>
  <c r="H635" i="1" s="1"/>
  <c r="C640" i="1"/>
  <c r="H19" i="3"/>
  <c r="G636" i="1" l="1"/>
  <c r="G635" i="1"/>
  <c r="I18" i="3"/>
  <c r="D639" i="1"/>
  <c r="H639" i="1" s="1"/>
  <c r="I19" i="3"/>
  <c r="D640" i="1"/>
  <c r="H7" i="3" s="1"/>
  <c r="G276" i="9"/>
  <c r="E276" i="9" s="1"/>
  <c r="B276" i="9" s="1"/>
  <c r="G639" i="1"/>
  <c r="F646" i="4"/>
  <c r="H640" i="1" l="1"/>
  <c r="J3" i="9"/>
  <c r="G640" i="1"/>
  <c r="H274" i="9" l="1"/>
  <c r="L272" i="9"/>
  <c r="G18" i="9"/>
  <c r="M272" i="9"/>
  <c r="H18" i="9"/>
  <c r="G274" i="9"/>
  <c r="H17" i="9"/>
  <c r="J5" i="9"/>
  <c r="L16" i="9"/>
  <c r="I5" i="9"/>
  <c r="K11" i="9"/>
  <c r="H16" i="9"/>
  <c r="K10" i="9"/>
  <c r="G16" i="9"/>
  <c r="K9" i="9"/>
  <c r="L15" i="9"/>
  <c r="J9" i="9"/>
  <c r="H15" i="9"/>
  <c r="I9" i="9"/>
  <c r="G15" i="9"/>
  <c r="I8" i="9"/>
  <c r="M15" i="9"/>
  <c r="I7" i="9"/>
  <c r="K13" i="9"/>
  <c r="K8" i="9"/>
  <c r="J13" i="9"/>
  <c r="J8" i="9"/>
  <c r="I13" i="9"/>
  <c r="J7" i="9"/>
  <c r="I12" i="9"/>
  <c r="J6" i="9"/>
  <c r="I11" i="9"/>
  <c r="I6" i="9"/>
  <c r="K12" i="9"/>
  <c r="G17" i="9"/>
  <c r="K7" i="9"/>
  <c r="J12" i="9"/>
  <c r="J17" i="9"/>
  <c r="K6" i="9"/>
  <c r="J11" i="9"/>
  <c r="I17" i="9"/>
  <c r="K5" i="9"/>
  <c r="J10" i="9"/>
  <c r="M16" i="9"/>
  <c r="E274" i="9" l="1"/>
  <c r="B274" i="9" s="1"/>
  <c r="E10" i="9"/>
  <c r="B10" i="9" s="1"/>
  <c r="E16" i="9"/>
  <c r="F272" i="9"/>
  <c r="B272" i="9" s="1"/>
  <c r="E12" i="9"/>
  <c r="B12" i="9" s="1"/>
  <c r="E9" i="9"/>
  <c r="B9" i="9" s="1"/>
  <c r="E13" i="9"/>
  <c r="B13" i="9" s="1"/>
  <c r="E6" i="9"/>
  <c r="B6" i="9" s="1"/>
  <c r="E8" i="9"/>
  <c r="B8" i="9" s="1"/>
  <c r="F16" i="9"/>
  <c r="F20" i="9"/>
  <c r="E5" i="9"/>
  <c r="E17" i="9"/>
  <c r="B17" i="9" s="1"/>
  <c r="E7" i="9"/>
  <c r="B7" i="9" s="1"/>
  <c r="E18" i="9"/>
  <c r="B18" i="9" s="1"/>
  <c r="E11" i="9"/>
  <c r="B11" i="9" s="1"/>
  <c r="E15" i="9"/>
  <c r="F15" i="9"/>
  <c r="E20" i="9" l="1"/>
  <c r="I7" i="3" s="1"/>
  <c r="B16" i="9"/>
  <c r="B5" i="9"/>
  <c r="E4" i="9"/>
  <c r="E14" i="9"/>
  <c r="B15" i="9"/>
  <c r="F14"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<sst xmlns="http://schemas.openxmlformats.org/spreadsheetml/2006/main" count="4369" uniqueCount="3421">
  <si>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</si>
  <si>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</si>
  <si>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</si>
  <si>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</si>
  <si>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</si>
  <si>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</si>
  <si>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</si>
  <si>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</si>
  <si>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</si>
  <si>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</si>
  <si>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</si>
  <si>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</si>
  <si>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</si>
  <si>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</si>
  <si>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</si>
  <si>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</si>
  <si>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</si>
  <si>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</si>
  <si>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</si>
  <si>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</si>
  <si>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</si>
  <si>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</si>
  <si>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</si>
  <si>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</si>
  <si>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</si>
  <si>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</si>
  <si>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</si>
  <si>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</si>
  <si>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</si>
  <si>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</si>
  <si>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</si>
  <si>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HITNU MEDICINU ZADARSKE ŽUPANIJE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</si>
  <si>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</si>
  <si>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</si>
  <si>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</si>
  <si>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</si>
  <si>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</si>
  <si>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</si>
  <si>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</si>
  <si>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</si>
  <si>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</si>
  <si>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</si>
  <si>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</si>
  <si>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</si>
  <si>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</si>
  <si>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</si>
  <si>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</si>
  <si>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</si>
  <si>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</si>
  <si>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46735 - ZAVOD ZA HITNU MEDICINU ZADARSKE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</si>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</sst>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8007774.8699999992</v>
      </c>
      <c r="D2" s="6">
        <f>'PR-RAS'!E6</f>
        <v>10091797.120000001</v>
      </c>
      <c r="E2" s="6">
        <v>0</v>
      </c>
      <c r="F2" s="6">
        <v>0</v>
      </c>
      <c r="G2" s="7">
        <f t="shared" ref="G2:G264" si="0">(B2/1000)*(C2*1+D2*2)</f>
        <v>28191.36911</v>
      </c>
      <c r="H2" s="7">
        <f t="shared" ref="H2:H264" si="1">ABS(C2-ROUND(C2,0))+ABS(D2-ROUND(D2,0))</f>
        <v>0.25000000186264515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91824.55</v>
      </c>
      <c r="D46" s="1">
        <f>'PR-RAS'!E50</f>
        <v>116496.31</v>
      </c>
      <c r="E46" s="1">
        <v>0</v>
      </c>
      <c r="F46" s="1">
        <v>0</v>
      </c>
      <c r="G46" s="2">
        <f t="shared" si="0"/>
        <v>14616.772649999999</v>
      </c>
      <c r="H46" s="2">
        <f t="shared" si="1"/>
        <v>0.75999999999476131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52337.87</v>
      </c>
      <c r="D64" s="1">
        <f>'PR-RAS'!E68</f>
        <v>71297.31</v>
      </c>
      <c r="E64" s="1">
        <v>0</v>
      </c>
      <c r="F64" s="1">
        <v>0</v>
      </c>
      <c r="G64" s="2">
        <f t="shared" si="0"/>
        <v>12280.746869999999</v>
      </c>
      <c r="H64" s="2">
        <f t="shared" si="1"/>
        <v>0.43999999999505235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52337.87</v>
      </c>
      <c r="D65" s="1">
        <f>'PR-RAS'!E69</f>
        <v>71297.31</v>
      </c>
      <c r="E65" s="1">
        <v>0</v>
      </c>
      <c r="F65" s="1">
        <v>0</v>
      </c>
      <c r="G65" s="2">
        <f t="shared" si="0"/>
        <v>12475.67936</v>
      </c>
      <c r="H65" s="2">
        <f t="shared" si="1"/>
        <v>0.43999999999505235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39486.68</v>
      </c>
      <c r="D70" s="1">
        <f>'PR-RAS'!E74</f>
        <v>45199</v>
      </c>
      <c r="E70" s="1">
        <v>0</v>
      </c>
      <c r="F70" s="1">
        <v>0</v>
      </c>
      <c r="G70" s="2">
        <f t="shared" si="0"/>
        <v>8962.0429199999999</v>
      </c>
      <c r="H70" s="2">
        <f t="shared" si="1"/>
        <v>0.31999999999970896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39486.68</v>
      </c>
      <c r="D71" s="1">
        <f>'PR-RAS'!E75</f>
        <v>45199</v>
      </c>
      <c r="E71" s="1">
        <v>0</v>
      </c>
      <c r="F71" s="1">
        <v>0</v>
      </c>
      <c r="G71" s="2">
        <f t="shared" si="0"/>
        <v>9091.9276000000009</v>
      </c>
      <c r="H71" s="2">
        <f t="shared" si="1"/>
        <v>0.31999999999970896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1.58</v>
      </c>
      <c r="D78" s="1">
        <f>'PR-RAS'!E82</f>
        <v>0</v>
      </c>
      <c r="E78" s="1">
        <v>0</v>
      </c>
      <c r="F78" s="1">
        <v>0</v>
      </c>
      <c r="G78" s="2">
        <f t="shared" si="0"/>
        <v>0.12166</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1.58</v>
      </c>
      <c r="D79" s="1">
        <f>'PR-RAS'!E83</f>
        <v>0</v>
      </c>
      <c r="E79" s="1">
        <v>0</v>
      </c>
      <c r="F79" s="1">
        <v>0</v>
      </c>
      <c r="G79" s="2">
        <f t="shared" si="0"/>
        <v>0.12324</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1.58</v>
      </c>
      <c r="D81" s="1">
        <f>'PR-RAS'!E85</f>
        <v>0</v>
      </c>
      <c r="E81" s="1">
        <v>0</v>
      </c>
      <c r="F81" s="1">
        <v>0</v>
      </c>
      <c r="G81" s="2">
        <f t="shared" si="0"/>
        <v>0.12640000000000001</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205930.52</v>
      </c>
      <c r="D102" s="1">
        <f>'PR-RAS'!E106</f>
        <v>168988.44</v>
      </c>
      <c r="E102" s="1">
        <v>0</v>
      </c>
      <c r="F102" s="1">
        <v>0</v>
      </c>
      <c r="G102" s="2">
        <f t="shared" si="0"/>
        <v>54934.647400000009</v>
      </c>
      <c r="H102" s="2">
        <f t="shared" si="1"/>
        <v>0.92000000001280569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205930.52</v>
      </c>
      <c r="D108" s="1">
        <f>'PR-RAS'!E112</f>
        <v>168988.44</v>
      </c>
      <c r="E108" s="1">
        <v>0</v>
      </c>
      <c r="F108" s="1">
        <v>0</v>
      </c>
      <c r="G108" s="2">
        <f t="shared" si="0"/>
        <v>58198.091800000002</v>
      </c>
      <c r="H108" s="2">
        <f t="shared" si="1"/>
        <v>0.92000000001280569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205930.52</v>
      </c>
      <c r="D113" s="1">
        <f>'PR-RAS'!E117</f>
        <v>168988.44</v>
      </c>
      <c r="E113" s="1">
        <v>0</v>
      </c>
      <c r="F113" s="1">
        <v>0</v>
      </c>
      <c r="G113" s="2">
        <f t="shared" si="0"/>
        <v>60917.628800000006</v>
      </c>
      <c r="H113" s="2">
        <f t="shared" si="1"/>
        <v>0.92000000001280569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107606.19</v>
      </c>
      <c r="D120" s="1">
        <f>'PR-RAS'!E124</f>
        <v>131857.49</v>
      </c>
      <c r="E120" s="1">
        <v>0</v>
      </c>
      <c r="F120" s="1">
        <v>0</v>
      </c>
      <c r="G120" s="2">
        <f t="shared" si="0"/>
        <v>44187.219229999995</v>
      </c>
      <c r="H120" s="2">
        <f t="shared" si="1"/>
        <v>0.67999999999301508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107606.19</v>
      </c>
      <c r="D121" s="1">
        <f>'PR-RAS'!E125</f>
        <v>131857.49</v>
      </c>
      <c r="E121" s="1">
        <v>0</v>
      </c>
      <c r="F121" s="1">
        <v>0</v>
      </c>
      <c r="G121" s="2">
        <f t="shared" si="0"/>
        <v>44558.540399999998</v>
      </c>
      <c r="H121" s="2">
        <f t="shared" si="1"/>
        <v>0.67999999999301508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107606.19</v>
      </c>
      <c r="D123" s="1">
        <f>'PR-RAS'!E127</f>
        <v>131857.49</v>
      </c>
      <c r="E123" s="1">
        <v>0</v>
      </c>
      <c r="F123" s="1">
        <v>0</v>
      </c>
      <c r="G123" s="2">
        <f t="shared" si="0"/>
        <v>45301.182739999997</v>
      </c>
      <c r="H123" s="2">
        <f t="shared" si="1"/>
        <v>0.67999999999301508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7602412.0299999993</v>
      </c>
      <c r="D129" s="1">
        <f>'PR-RAS'!E133</f>
        <v>9654679.1800000016</v>
      </c>
      <c r="E129" s="1">
        <v>0</v>
      </c>
      <c r="F129" s="1">
        <v>0</v>
      </c>
      <c r="G129" s="2">
        <f t="shared" si="0"/>
        <v>3444706.6099200002</v>
      </c>
      <c r="H129" s="2">
        <f t="shared" si="1"/>
        <v>0.21000000089406967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256570.18</v>
      </c>
      <c r="D130" s="1">
        <f>'PR-RAS'!E134</f>
        <v>1052166.05</v>
      </c>
      <c r="E130" s="1">
        <v>0</v>
      </c>
      <c r="F130" s="1">
        <v>0</v>
      </c>
      <c r="G130" s="2">
        <f t="shared" si="0"/>
        <v>304556.39412000007</v>
      </c>
      <c r="H130" s="2">
        <f t="shared" si="1"/>
        <v>0.23000000003958121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190208.78</v>
      </c>
      <c r="D131" s="1">
        <f>'PR-RAS'!E135</f>
        <v>149908.42000000001</v>
      </c>
      <c r="E131" s="1">
        <v>0</v>
      </c>
      <c r="F131" s="1">
        <v>0</v>
      </c>
      <c r="G131" s="2">
        <f t="shared" si="0"/>
        <v>63703.330600000001</v>
      </c>
      <c r="H131" s="2">
        <f t="shared" si="1"/>
        <v>0.64000000001396984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66361.399999999994</v>
      </c>
      <c r="D132" s="1">
        <f>'PR-RAS'!E136</f>
        <v>902257.63</v>
      </c>
      <c r="E132" s="1">
        <v>0</v>
      </c>
      <c r="F132" s="1">
        <v>0</v>
      </c>
      <c r="G132" s="2">
        <f t="shared" si="0"/>
        <v>245084.84245999999</v>
      </c>
      <c r="H132" s="2">
        <f t="shared" si="1"/>
        <v>0.76999999998952262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7345841.8499999996</v>
      </c>
      <c r="D134" s="1">
        <f>'PR-RAS'!E138</f>
        <v>8602513.1300000008</v>
      </c>
      <c r="E134" s="1">
        <v>0</v>
      </c>
      <c r="F134" s="1">
        <v>0</v>
      </c>
      <c r="G134" s="2">
        <f t="shared" si="0"/>
        <v>3265265.4586300002</v>
      </c>
      <c r="H134" s="2">
        <f t="shared" si="1"/>
        <v>0.2800000011920929</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19775.7</v>
      </c>
      <c r="E135" s="1">
        <v>0</v>
      </c>
      <c r="F135" s="1">
        <v>0</v>
      </c>
      <c r="G135" s="2">
        <f t="shared" si="0"/>
        <v>5299.8876000000009</v>
      </c>
      <c r="H135" s="2">
        <f t="shared" si="1"/>
        <v>0.2999999999992724</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19775.7</v>
      </c>
      <c r="E146" s="1">
        <v>0</v>
      </c>
      <c r="F146" s="1">
        <v>0</v>
      </c>
      <c r="G146" s="2">
        <f t="shared" si="0"/>
        <v>5734.9529999999995</v>
      </c>
      <c r="H146" s="2">
        <f t="shared" si="1"/>
        <v>0.2999999999992724</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8025126.8399999999</v>
      </c>
      <c r="D147" s="1">
        <f>'PR-RAS'!E151</f>
        <v>8676656.1900000013</v>
      </c>
      <c r="E147" s="1">
        <v>0</v>
      </c>
      <c r="F147" s="1">
        <v>0</v>
      </c>
      <c r="G147" s="2">
        <f t="shared" si="0"/>
        <v>3705252.1261200001</v>
      </c>
      <c r="H147" s="2">
        <f t="shared" si="1"/>
        <v>0.35000000149011612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5964632.2599999998</v>
      </c>
      <c r="D148" s="1">
        <f>'PR-RAS'!E152</f>
        <v>6837066.6600000001</v>
      </c>
      <c r="E148" s="1">
        <v>0</v>
      </c>
      <c r="F148" s="1">
        <v>0</v>
      </c>
      <c r="G148" s="2">
        <f t="shared" si="0"/>
        <v>2886898.5402599997</v>
      </c>
      <c r="H148" s="2">
        <f t="shared" si="1"/>
        <v>0.59999999962747097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5061180.54</v>
      </c>
      <c r="D149" s="1">
        <f>'PR-RAS'!E153</f>
        <v>5803946.0899999999</v>
      </c>
      <c r="E149" s="1">
        <v>0</v>
      </c>
      <c r="F149" s="1">
        <v>0</v>
      </c>
      <c r="G149" s="2">
        <f t="shared" si="0"/>
        <v>2467022.7625599997</v>
      </c>
      <c r="H149" s="2">
        <f t="shared" si="1"/>
        <v>0.54999999981373549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4866551.8</v>
      </c>
      <c r="D150" s="1">
        <f>'PR-RAS'!E154</f>
        <v>5605590.5499999998</v>
      </c>
      <c r="E150" s="1">
        <v>0</v>
      </c>
      <c r="F150" s="1">
        <v>0</v>
      </c>
      <c r="G150" s="2">
        <f t="shared" si="0"/>
        <v>2395582.2020999999</v>
      </c>
      <c r="H150" s="2">
        <f t="shared" si="1"/>
        <v>0.65000000037252903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194628.74</v>
      </c>
      <c r="D152" s="1">
        <f>'PR-RAS'!E156</f>
        <v>198355.54</v>
      </c>
      <c r="E152" s="1">
        <v>0</v>
      </c>
      <c r="F152" s="1">
        <v>0</v>
      </c>
      <c r="G152" s="2">
        <f t="shared" si="0"/>
        <v>89292.312820000006</v>
      </c>
      <c r="H152" s="2">
        <f t="shared" si="1"/>
        <v>0.72000000000116415</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193643.96</v>
      </c>
      <c r="D154" s="1">
        <f>'PR-RAS'!E158</f>
        <v>221679.49</v>
      </c>
      <c r="E154" s="1">
        <v>0</v>
      </c>
      <c r="F154" s="1">
        <v>0</v>
      </c>
      <c r="G154" s="2">
        <f t="shared" si="0"/>
        <v>97461.449819999994</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709807.76</v>
      </c>
      <c r="D155" s="1">
        <f>'PR-RAS'!E159</f>
        <v>811441.08000000007</v>
      </c>
      <c r="E155" s="1">
        <v>0</v>
      </c>
      <c r="F155" s="1">
        <v>0</v>
      </c>
      <c r="G155" s="2">
        <f t="shared" si="0"/>
        <v>359234.24767999997</v>
      </c>
      <c r="H155" s="2">
        <f t="shared" si="1"/>
        <v>0.32000000006519258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25321.88</v>
      </c>
      <c r="D156" s="1">
        <f>'PR-RAS'!E160</f>
        <v>10314.370000000001</v>
      </c>
      <c r="E156" s="1">
        <v>0</v>
      </c>
      <c r="F156" s="1">
        <v>0</v>
      </c>
      <c r="G156" s="2">
        <f t="shared" si="0"/>
        <v>7122.3461000000007</v>
      </c>
      <c r="H156" s="2">
        <f t="shared" si="1"/>
        <v>0.48999999999978172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683913.81</v>
      </c>
      <c r="D157" s="1">
        <f>'PR-RAS'!E161</f>
        <v>801019.43</v>
      </c>
      <c r="E157" s="1">
        <v>0</v>
      </c>
      <c r="F157" s="1">
        <v>0</v>
      </c>
      <c r="G157" s="2">
        <f t="shared" si="0"/>
        <v>356608.61651999998</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572.07000000000005</v>
      </c>
      <c r="D158" s="1">
        <f>'PR-RAS'!E162</f>
        <v>107.28</v>
      </c>
      <c r="E158" s="1">
        <v>0</v>
      </c>
      <c r="F158" s="1">
        <v>0</v>
      </c>
      <c r="G158" s="2">
        <f t="shared" si="0"/>
        <v>123.50091000000002</v>
      </c>
      <c r="H158" s="2">
        <f t="shared" si="1"/>
        <v>0.35000000000005116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2032003.15</v>
      </c>
      <c r="D159" s="1">
        <f>'PR-RAS'!E163</f>
        <v>1808155.14</v>
      </c>
      <c r="E159" s="1">
        <v>0</v>
      </c>
      <c r="F159" s="1">
        <v>0</v>
      </c>
      <c r="G159" s="2">
        <f t="shared" si="0"/>
        <v>892433.52194000001</v>
      </c>
      <c r="H159" s="2">
        <f t="shared" si="1"/>
        <v>0.28999999980442226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237494.38</v>
      </c>
      <c r="D160" s="1">
        <f>'PR-RAS'!E164</f>
        <v>255617.22999999998</v>
      </c>
      <c r="E160" s="1">
        <v>0</v>
      </c>
      <c r="F160" s="1">
        <v>0</v>
      </c>
      <c r="G160" s="2">
        <f t="shared" si="0"/>
        <v>119047.88556</v>
      </c>
      <c r="H160" s="2">
        <f t="shared" si="1"/>
        <v>0.60999999998603016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33013.32</v>
      </c>
      <c r="D161" s="1">
        <f>'PR-RAS'!E165</f>
        <v>36487.93</v>
      </c>
      <c r="E161" s="1">
        <v>0</v>
      </c>
      <c r="F161" s="1">
        <v>0</v>
      </c>
      <c r="G161" s="2">
        <f t="shared" si="0"/>
        <v>16958.268799999998</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202065.43</v>
      </c>
      <c r="D162" s="1">
        <f>'PR-RAS'!E166</f>
        <v>206972.16</v>
      </c>
      <c r="E162" s="1">
        <v>0</v>
      </c>
      <c r="F162" s="1">
        <v>0</v>
      </c>
      <c r="G162" s="2">
        <f t="shared" si="0"/>
        <v>99177.56975000001</v>
      </c>
      <c r="H162" s="2">
        <f t="shared" si="1"/>
        <v>0.58999999999650754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2415.63</v>
      </c>
      <c r="D163" s="1">
        <f>'PR-RAS'!E167</f>
        <v>12157.14</v>
      </c>
      <c r="E163" s="1">
        <v>0</v>
      </c>
      <c r="F163" s="1">
        <v>0</v>
      </c>
      <c r="G163" s="2">
        <f t="shared" si="0"/>
        <v>4330.2454200000002</v>
      </c>
      <c r="H163" s="2">
        <f t="shared" si="1"/>
        <v>0.50999999999930878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813605.23999999987</v>
      </c>
      <c r="D165" s="1">
        <f>'PR-RAS'!E169</f>
        <v>634212.57999999996</v>
      </c>
      <c r="E165" s="1">
        <v>0</v>
      </c>
      <c r="F165" s="1">
        <v>0</v>
      </c>
      <c r="G165" s="2">
        <f t="shared" si="0"/>
        <v>341452.98560000001</v>
      </c>
      <c r="H165" s="2">
        <f t="shared" si="1"/>
        <v>0.65999999991618097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27736.36</v>
      </c>
      <c r="D166" s="1">
        <f>'PR-RAS'!E170</f>
        <v>30464.09</v>
      </c>
      <c r="E166" s="1">
        <v>0</v>
      </c>
      <c r="F166" s="1">
        <v>0</v>
      </c>
      <c r="G166" s="2">
        <f t="shared" si="0"/>
        <v>14629.649100000002</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108680.94</v>
      </c>
      <c r="D167" s="1">
        <f>'PR-RAS'!E171</f>
        <v>141735.31</v>
      </c>
      <c r="E167" s="1">
        <v>0</v>
      </c>
      <c r="F167" s="1">
        <v>0</v>
      </c>
      <c r="G167" s="2">
        <f t="shared" si="0"/>
        <v>65097.158960000001</v>
      </c>
      <c r="H167" s="2">
        <f t="shared" si="1"/>
        <v>0.36999999999534339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574699.07999999996</v>
      </c>
      <c r="D168" s="1">
        <f>'PR-RAS'!E172</f>
        <v>429658.7</v>
      </c>
      <c r="E168" s="1">
        <v>0</v>
      </c>
      <c r="F168" s="1">
        <v>0</v>
      </c>
      <c r="G168" s="2">
        <f t="shared" si="0"/>
        <v>239480.75216</v>
      </c>
      <c r="H168" s="2">
        <f t="shared" si="1"/>
        <v>0.37999999994644895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1218.55</v>
      </c>
      <c r="D169" s="1">
        <f>'PR-RAS'!E173</f>
        <v>1910.98</v>
      </c>
      <c r="E169" s="1">
        <v>0</v>
      </c>
      <c r="F169" s="1">
        <v>0</v>
      </c>
      <c r="G169" s="2">
        <f t="shared" si="0"/>
        <v>846.80568000000005</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33468.19</v>
      </c>
      <c r="D170" s="1">
        <f>'PR-RAS'!E174</f>
        <v>30052.14</v>
      </c>
      <c r="E170" s="1">
        <v>0</v>
      </c>
      <c r="F170" s="1">
        <v>0</v>
      </c>
      <c r="G170" s="2">
        <f t="shared" si="0"/>
        <v>15813.747430000001</v>
      </c>
      <c r="H170" s="2">
        <f t="shared" si="1"/>
        <v>0.33000000000174623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67802.12</v>
      </c>
      <c r="D172" s="1">
        <f>'PR-RAS'!E176</f>
        <v>391.36</v>
      </c>
      <c r="E172" s="1">
        <v>0</v>
      </c>
      <c r="F172" s="1">
        <v>0</v>
      </c>
      <c r="G172" s="2">
        <f t="shared" si="0"/>
        <v>11728.00764</v>
      </c>
      <c r="H172" s="2">
        <f t="shared" si="1"/>
        <v>0.47999999999535703</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910134.05</v>
      </c>
      <c r="D173" s="1">
        <f>'PR-RAS'!E177</f>
        <v>859677.03</v>
      </c>
      <c r="E173" s="1">
        <v>0</v>
      </c>
      <c r="F173" s="1">
        <v>0</v>
      </c>
      <c r="G173" s="2">
        <f t="shared" si="0"/>
        <v>452271.95492000005</v>
      </c>
      <c r="H173" s="2">
        <f t="shared" si="1"/>
        <v>8.0000000074505806E-2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140333.53</v>
      </c>
      <c r="D174" s="1">
        <f>'PR-RAS'!E178</f>
        <v>118099</v>
      </c>
      <c r="E174" s="1">
        <v>0</v>
      </c>
      <c r="F174" s="1">
        <v>0</v>
      </c>
      <c r="G174" s="2">
        <f t="shared" si="0"/>
        <v>65139.954689999999</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249493.05</v>
      </c>
      <c r="D175" s="1">
        <f>'PR-RAS'!E179</f>
        <v>207037.19</v>
      </c>
      <c r="E175" s="1">
        <v>0</v>
      </c>
      <c r="F175" s="1">
        <v>0</v>
      </c>
      <c r="G175" s="2">
        <f t="shared" si="0"/>
        <v>115460.73281999998</v>
      </c>
      <c r="H175" s="2">
        <f t="shared" si="1"/>
        <v>0.23999999999068677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14563.64</v>
      </c>
      <c r="D176" s="1">
        <f>'PR-RAS'!E180</f>
        <v>7579.69</v>
      </c>
      <c r="E176" s="1">
        <v>0</v>
      </c>
      <c r="F176" s="1">
        <v>0</v>
      </c>
      <c r="G176" s="2">
        <f t="shared" si="0"/>
        <v>5201.5284999999994</v>
      </c>
      <c r="H176" s="2">
        <f t="shared" si="1"/>
        <v>0.67000000000098225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30867.16</v>
      </c>
      <c r="D177" s="1">
        <f>'PR-RAS'!E181</f>
        <v>36344.86</v>
      </c>
      <c r="E177" s="1">
        <v>0</v>
      </c>
      <c r="F177" s="1">
        <v>0</v>
      </c>
      <c r="G177" s="2">
        <f t="shared" si="0"/>
        <v>18226.010879999998</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23230.62</v>
      </c>
      <c r="D178" s="1">
        <f>'PR-RAS'!E182</f>
        <v>29385.9</v>
      </c>
      <c r="E178" s="1">
        <v>0</v>
      </c>
      <c r="F178" s="1">
        <v>0</v>
      </c>
      <c r="G178" s="2">
        <f t="shared" si="0"/>
        <v>14514.428339999999</v>
      </c>
      <c r="H178" s="2">
        <f t="shared" si="1"/>
        <v>0.47999999999956344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49293.91</v>
      </c>
      <c r="D179" s="1">
        <f>'PR-RAS'!E183</f>
        <v>45109.760000000002</v>
      </c>
      <c r="E179" s="1">
        <v>0</v>
      </c>
      <c r="F179" s="1">
        <v>0</v>
      </c>
      <c r="G179" s="2">
        <f t="shared" si="0"/>
        <v>24833.390539999997</v>
      </c>
      <c r="H179" s="2">
        <f t="shared" si="1"/>
        <v>0.32999999999447027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266878.06</v>
      </c>
      <c r="D180" s="1">
        <f>'PR-RAS'!E184</f>
        <v>290010.74</v>
      </c>
      <c r="E180" s="1">
        <v>0</v>
      </c>
      <c r="F180" s="1">
        <v>0</v>
      </c>
      <c r="G180" s="2">
        <f t="shared" si="0"/>
        <v>151595.01766000001</v>
      </c>
      <c r="H180" s="2">
        <f t="shared" si="1"/>
        <v>0.32000000000698492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49148.03</v>
      </c>
      <c r="D181" s="1">
        <f>'PR-RAS'!E185</f>
        <v>49065.55</v>
      </c>
      <c r="E181" s="1">
        <v>0</v>
      </c>
      <c r="F181" s="1">
        <v>0</v>
      </c>
      <c r="G181" s="2">
        <f t="shared" si="0"/>
        <v>26510.243399999999</v>
      </c>
      <c r="H181" s="2">
        <f t="shared" si="1"/>
        <v>0.47999999999592546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86326.05</v>
      </c>
      <c r="D182" s="1">
        <f>'PR-RAS'!E186</f>
        <v>77044.34</v>
      </c>
      <c r="E182" s="1">
        <v>0</v>
      </c>
      <c r="F182" s="1">
        <v>0</v>
      </c>
      <c r="G182" s="2">
        <f t="shared" si="0"/>
        <v>43515.066129999992</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70769.48000000001</v>
      </c>
      <c r="D184" s="1">
        <f>'PR-RAS'!E188</f>
        <v>58648.299999999996</v>
      </c>
      <c r="E184" s="1">
        <v>0</v>
      </c>
      <c r="F184" s="1">
        <v>0</v>
      </c>
      <c r="G184" s="2">
        <f t="shared" si="0"/>
        <v>34416.092640000003</v>
      </c>
      <c r="H184" s="2">
        <f t="shared" si="1"/>
        <v>0.7800000000061118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8976.19</v>
      </c>
      <c r="D185" s="1">
        <f>'PR-RAS'!E189</f>
        <v>8961.18</v>
      </c>
      <c r="E185" s="1">
        <v>0</v>
      </c>
      <c r="F185" s="1">
        <v>0</v>
      </c>
      <c r="G185" s="2">
        <f t="shared" si="0"/>
        <v>4949.3332</v>
      </c>
      <c r="H185" s="2">
        <f t="shared" si="1"/>
        <v>0.37000000000080036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49798.67</v>
      </c>
      <c r="D186" s="1">
        <f>'PR-RAS'!E190</f>
        <v>42615.55</v>
      </c>
      <c r="E186" s="1">
        <v>0</v>
      </c>
      <c r="F186" s="1">
        <v>0</v>
      </c>
      <c r="G186" s="2">
        <f t="shared" si="0"/>
        <v>24980.507450000005</v>
      </c>
      <c r="H186" s="2">
        <f t="shared" si="1"/>
        <v>0.77999999999883585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1694.26</v>
      </c>
      <c r="D187" s="1">
        <f>'PR-RAS'!E191</f>
        <v>1861.59</v>
      </c>
      <c r="E187" s="1">
        <v>0</v>
      </c>
      <c r="F187" s="1">
        <v>0</v>
      </c>
      <c r="G187" s="2">
        <f t="shared" si="0"/>
        <v>1007.64384</v>
      </c>
      <c r="H187" s="2">
        <f t="shared" si="1"/>
        <v>0.67000000000007276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5258.01</v>
      </c>
      <c r="D189" s="1">
        <f>'PR-RAS'!E193</f>
        <v>3857.93</v>
      </c>
      <c r="E189" s="1">
        <v>0</v>
      </c>
      <c r="F189" s="1">
        <v>0</v>
      </c>
      <c r="G189" s="2">
        <f t="shared" si="0"/>
        <v>2439.0875599999999</v>
      </c>
      <c r="H189" s="2">
        <f t="shared" si="1"/>
        <v>8.0000000000381988E-2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4816.72</v>
      </c>
      <c r="D190" s="1">
        <f>'PR-RAS'!E194</f>
        <v>1192.06</v>
      </c>
      <c r="E190" s="1">
        <v>0</v>
      </c>
      <c r="F190" s="1">
        <v>0</v>
      </c>
      <c r="G190" s="2">
        <f t="shared" si="0"/>
        <v>1360.95876</v>
      </c>
      <c r="H190" s="2">
        <f t="shared" si="1"/>
        <v>0.33999999999969077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225.63</v>
      </c>
      <c r="D191" s="1">
        <f>'PR-RAS'!E195</f>
        <v>159.99</v>
      </c>
      <c r="E191" s="1">
        <v>0</v>
      </c>
      <c r="F191" s="1">
        <v>0</v>
      </c>
      <c r="G191" s="2">
        <f t="shared" si="0"/>
        <v>103.66590000000001</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17740.89</v>
      </c>
      <c r="D192" s="1">
        <f>'PR-RAS'!E196</f>
        <v>25370.65</v>
      </c>
      <c r="E192" s="1">
        <v>0</v>
      </c>
      <c r="F192" s="1">
        <v>0</v>
      </c>
      <c r="G192" s="2">
        <f t="shared" si="0"/>
        <v>13080.09829</v>
      </c>
      <c r="H192" s="2">
        <f t="shared" si="1"/>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546.41999999999996</v>
      </c>
      <c r="D198" s="1">
        <f>'PR-RAS'!E202</f>
        <v>4206.49</v>
      </c>
      <c r="E198" s="1">
        <v>0</v>
      </c>
      <c r="F198" s="1">
        <v>0</v>
      </c>
      <c r="G198" s="2">
        <f t="shared" si="0"/>
        <v>1765.0018</v>
      </c>
      <c r="H198" s="2">
        <f t="shared" si="1"/>
        <v>0.90999999999974079</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546.41999999999996</v>
      </c>
      <c r="D201" s="1">
        <f>'PR-RAS'!E205</f>
        <v>4206.49</v>
      </c>
      <c r="E201" s="1">
        <v>0</v>
      </c>
      <c r="F201" s="1">
        <v>0</v>
      </c>
      <c r="G201" s="2">
        <f t="shared" si="0"/>
        <v>1791.88</v>
      </c>
      <c r="H201" s="2">
        <f t="shared" si="1"/>
        <v>0.90999999999974079</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17194.47</v>
      </c>
      <c r="D206" s="1">
        <f>'PR-RAS'!E210</f>
        <v>21164.16</v>
      </c>
      <c r="E206" s="1">
        <v>0</v>
      </c>
      <c r="F206" s="1">
        <v>0</v>
      </c>
      <c r="G206" s="2">
        <f t="shared" si="0"/>
        <v>12202.17195</v>
      </c>
      <c r="H206" s="2">
        <f t="shared" si="1"/>
        <v>0.63000000000101863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8186.68</v>
      </c>
      <c r="D207" s="1">
        <f>'PR-RAS'!E211</f>
        <v>10015.81</v>
      </c>
      <c r="E207" s="1">
        <v>0</v>
      </c>
      <c r="F207" s="1">
        <v>0</v>
      </c>
      <c r="G207" s="2">
        <f t="shared" si="0"/>
        <v>5812.9697999999999</v>
      </c>
      <c r="H207" s="2">
        <f t="shared" si="1"/>
        <v>0.51000000000021828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9007.7900000000009</v>
      </c>
      <c r="D209" s="1">
        <f>'PR-RAS'!E213</f>
        <v>11148.35</v>
      </c>
      <c r="E209" s="1">
        <v>0</v>
      </c>
      <c r="F209" s="1">
        <v>0</v>
      </c>
      <c r="G209" s="2">
        <f t="shared" si="0"/>
        <v>6511.33392</v>
      </c>
      <c r="H209" s="2">
        <f t="shared" si="1"/>
        <v>0.55999999999949068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10617.82</v>
      </c>
      <c r="D220" s="1">
        <f>'PR-RAS'!E224</f>
        <v>5308.92</v>
      </c>
      <c r="E220" s="1">
        <v>0</v>
      </c>
      <c r="F220" s="1">
        <v>0</v>
      </c>
      <c r="G220" s="2">
        <f t="shared" si="0"/>
        <v>4650.6095400000004</v>
      </c>
      <c r="H220" s="2">
        <f t="shared" si="1"/>
        <v>0.26000000000021828</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10617.82</v>
      </c>
      <c r="D243" s="1">
        <f>'PR-RAS'!E247</f>
        <v>5308.92</v>
      </c>
      <c r="E243" s="1">
        <v>0</v>
      </c>
      <c r="F243" s="1">
        <v>0</v>
      </c>
      <c r="G243" s="2">
        <f t="shared" si="0"/>
        <v>5139.0297199999995</v>
      </c>
      <c r="H243" s="2">
        <f t="shared" si="1"/>
        <v>0.26000000000021828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10617.82</v>
      </c>
      <c r="D244" s="1">
        <f>'PR-RAS'!E248</f>
        <v>5308.92</v>
      </c>
      <c r="E244" s="1">
        <v>0</v>
      </c>
      <c r="F244" s="1">
        <v>0</v>
      </c>
      <c r="G244" s="2">
        <f t="shared" si="0"/>
        <v>5160.2653799999998</v>
      </c>
      <c r="H244" s="2">
        <f t="shared" si="1"/>
        <v>0.26000000000021828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132.72</v>
      </c>
      <c r="D259" s="1">
        <f>'PR-RAS'!E263</f>
        <v>754.82</v>
      </c>
      <c r="E259" s="1">
        <v>0</v>
      </c>
      <c r="F259" s="1">
        <v>0</v>
      </c>
      <c r="G259" s="2">
        <f t="shared" si="0"/>
        <v>423.72888000000006</v>
      </c>
      <c r="H259" s="2">
        <f t="shared" si="1"/>
        <v>0.45999999999995111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132.72</v>
      </c>
      <c r="D260" s="1">
        <f>'PR-RAS'!E264</f>
        <v>700</v>
      </c>
      <c r="E260" s="1">
        <v>0</v>
      </c>
      <c r="F260" s="1">
        <v>0</v>
      </c>
      <c r="G260" s="2">
        <f t="shared" si="0"/>
        <v>396.97448000000003</v>
      </c>
      <c r="H260" s="2">
        <f t="shared" si="1"/>
        <v>0.28000000000000114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132.72</v>
      </c>
      <c r="D261" s="1">
        <f>'PR-RAS'!E265</f>
        <v>700</v>
      </c>
      <c r="E261" s="1">
        <v>0</v>
      </c>
      <c r="F261" s="1">
        <v>0</v>
      </c>
      <c r="G261" s="2">
        <f t="shared" si="0"/>
        <v>398.50720000000001</v>
      </c>
      <c r="H261" s="2">
        <f t="shared" si="1"/>
        <v>0.28000000000000114</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54.82</v>
      </c>
      <c r="E269" s="1">
        <v>0</v>
      </c>
      <c r="F269" s="1">
        <v>0</v>
      </c>
      <c r="G269" s="2">
        <f t="shared" si="8"/>
        <v>29.383520000000001</v>
      </c>
      <c r="H269" s="2">
        <f t="shared" si="9"/>
        <v>0.17999999999999972</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54.82</v>
      </c>
      <c r="E273" s="1">
        <v>0</v>
      </c>
      <c r="F273" s="1">
        <v>0</v>
      </c>
      <c r="G273" s="2">
        <f t="shared" si="8"/>
        <v>29.822080000000003</v>
      </c>
      <c r="H273" s="2">
        <f t="shared" si="9"/>
        <v>0.17999999999999972</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8025126.8399999999</v>
      </c>
      <c r="D285" s="1">
        <f>'PR-RAS'!E289</f>
        <v>8676656.1900000013</v>
      </c>
      <c r="E285" s="1">
        <v>0</v>
      </c>
      <c r="F285" s="1">
        <v>0</v>
      </c>
      <c r="G285" s="2">
        <f t="shared" si="8"/>
        <v>7207476.7384799998</v>
      </c>
      <c r="H285" s="2">
        <f t="shared" si="9"/>
        <v>0.35000000149011612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1415140.9299999997</v>
      </c>
      <c r="E286" s="1">
        <v>0</v>
      </c>
      <c r="F286" s="1">
        <v>0</v>
      </c>
      <c r="G286" s="2">
        <f t="shared" si="8"/>
        <v>806630.33009999979</v>
      </c>
      <c r="H286" s="2">
        <f t="shared" si="9"/>
        <v>7.0000000298023224E-2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17351.970000000671</v>
      </c>
      <c r="D287" s="1">
        <f>'PR-RAS'!E291</f>
        <v>0</v>
      </c>
      <c r="E287" s="1">
        <v>0</v>
      </c>
      <c r="F287" s="1">
        <v>0</v>
      </c>
      <c r="G287" s="2">
        <f t="shared" si="8"/>
        <v>4962.6634200001918</v>
      </c>
      <c r="H287" s="2">
        <f t="shared" si="9"/>
        <v>2.9999999329447746E-2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329614.32</v>
      </c>
      <c r="D288" s="1">
        <f>'PR-RAS'!E292</f>
        <v>0</v>
      </c>
      <c r="E288" s="1">
        <v>0</v>
      </c>
      <c r="F288" s="1">
        <v>0</v>
      </c>
      <c r="G288" s="2">
        <f t="shared" si="8"/>
        <v>94599.309840000002</v>
      </c>
      <c r="H288" s="2">
        <f t="shared" si="9"/>
        <v>0.32000000000698492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23711.62</v>
      </c>
      <c r="E289" s="1">
        <v>0</v>
      </c>
      <c r="F289" s="1">
        <v>0</v>
      </c>
      <c r="G289" s="2">
        <f t="shared" si="8"/>
        <v>13657.893119999999</v>
      </c>
      <c r="H289" s="2">
        <f t="shared" si="9"/>
        <v>0.38000000000101863</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751586.57</v>
      </c>
      <c r="D290" s="1">
        <f>'PR-RAS'!E294</f>
        <v>0</v>
      </c>
      <c r="E290" s="1">
        <v>0</v>
      </c>
      <c r="F290" s="1">
        <v>0</v>
      </c>
      <c r="G290" s="2">
        <f t="shared" si="8"/>
        <v>217208.51872999998</v>
      </c>
      <c r="H290" s="2">
        <f t="shared" si="9"/>
        <v>0.43000000005122274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5180.17</v>
      </c>
      <c r="D291" s="1">
        <f>'PR-RAS'!E295</f>
        <v>0</v>
      </c>
      <c r="E291" s="1">
        <v>0</v>
      </c>
      <c r="F291" s="1">
        <v>0</v>
      </c>
      <c r="G291" s="2">
        <f t="shared" si="8"/>
        <v>1502.2492999999999</v>
      </c>
      <c r="H291" s="2">
        <f t="shared" si="9"/>
        <v>0.17000000000007276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715218.79</v>
      </c>
      <c r="D292" s="1">
        <f>'PR-RAS'!E296</f>
        <v>0</v>
      </c>
      <c r="E292" s="1">
        <v>0</v>
      </c>
      <c r="F292" s="1">
        <v>0</v>
      </c>
      <c r="G292" s="2">
        <f t="shared" si="8"/>
        <v>208128.66789000001</v>
      </c>
      <c r="H292" s="2">
        <f t="shared" si="9"/>
        <v>0.2099999999627471</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11042.16</v>
      </c>
      <c r="E293" s="1">
        <v>0</v>
      </c>
      <c r="F293" s="1">
        <v>0</v>
      </c>
      <c r="G293" s="2">
        <f t="shared" si="8"/>
        <v>6448.6214399999999</v>
      </c>
      <c r="H293" s="2">
        <f t="shared" si="9"/>
        <v>0.15999999999985448</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11042.16</v>
      </c>
      <c r="E306" s="1">
        <v>0</v>
      </c>
      <c r="F306" s="1">
        <v>0</v>
      </c>
      <c r="G306" s="2">
        <f t="shared" si="8"/>
        <v>6735.7175999999999</v>
      </c>
      <c r="H306" s="2">
        <f t="shared" si="9"/>
        <v>0.15999999999985448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11042.16</v>
      </c>
      <c r="E321" s="1">
        <v>0</v>
      </c>
      <c r="F321" s="1">
        <v>0</v>
      </c>
      <c r="G321" s="2">
        <f t="shared" si="8"/>
        <v>7066.9823999999999</v>
      </c>
      <c r="H321" s="2">
        <f t="shared" si="9"/>
        <v>0.15999999999985448</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11042.16</v>
      </c>
      <c r="E322" s="1">
        <v>0</v>
      </c>
      <c r="F322" s="1">
        <v>0</v>
      </c>
      <c r="G322" s="2">
        <f t="shared" si="8"/>
        <v>7089.0667199999998</v>
      </c>
      <c r="H322" s="2">
        <f t="shared" si="9"/>
        <v>0.15999999999985448</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205877.37999999998</v>
      </c>
      <c r="D345" s="1">
        <f>'PR-RAS'!E350</f>
        <v>1042340.25</v>
      </c>
      <c r="E345" s="1">
        <v>0</v>
      </c>
      <c r="F345" s="1">
        <v>0</v>
      </c>
      <c r="G345" s="2">
        <f t="shared" si="8"/>
        <v>787951.91071999993</v>
      </c>
      <c r="H345" s="2">
        <f t="shared" si="9"/>
        <v>0.62999999997555278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18246.060000000001</v>
      </c>
      <c r="D346" s="1">
        <f>'PR-RAS'!E351</f>
        <v>1102.5</v>
      </c>
      <c r="E346" s="1">
        <v>0</v>
      </c>
      <c r="F346" s="1">
        <v>0</v>
      </c>
      <c r="G346" s="2">
        <f t="shared" si="8"/>
        <v>7055.6157000000003</v>
      </c>
      <c r="H346" s="2">
        <f t="shared" si="9"/>
        <v>0.56000000000130967</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18246.060000000001</v>
      </c>
      <c r="D351" s="1">
        <f>'PR-RAS'!E356</f>
        <v>1102.5</v>
      </c>
      <c r="E351" s="1">
        <v>0</v>
      </c>
      <c r="F351" s="1">
        <v>0</v>
      </c>
      <c r="G351" s="2">
        <f t="shared" si="8"/>
        <v>7157.8710000000001</v>
      </c>
      <c r="H351" s="2">
        <f t="shared" si="9"/>
        <v>0.56000000000130967</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18246.060000000001</v>
      </c>
      <c r="D355" s="1">
        <f>'PR-RAS'!E360</f>
        <v>1102.5</v>
      </c>
      <c r="E355" s="1">
        <v>0</v>
      </c>
      <c r="F355" s="1">
        <v>0</v>
      </c>
      <c r="G355" s="2">
        <f t="shared" si="8"/>
        <v>7239.6752400000005</v>
      </c>
      <c r="H355" s="2">
        <f t="shared" si="9"/>
        <v>0.56000000000130967</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181311.34999999998</v>
      </c>
      <c r="D358" s="1">
        <f>'PR-RAS'!E363</f>
        <v>1011208.86</v>
      </c>
      <c r="E358" s="1">
        <v>0</v>
      </c>
      <c r="F358" s="1">
        <v>0</v>
      </c>
      <c r="G358" s="2">
        <f t="shared" si="8"/>
        <v>786731.27798999986</v>
      </c>
      <c r="H358" s="2">
        <f t="shared" si="9"/>
        <v>0.48999999999068677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31002.770000000004</v>
      </c>
      <c r="D364" s="1">
        <f>'PR-RAS'!E369</f>
        <v>47940.11</v>
      </c>
      <c r="E364" s="1">
        <v>0</v>
      </c>
      <c r="F364" s="1">
        <v>0</v>
      </c>
      <c r="G364" s="2">
        <f t="shared" si="8"/>
        <v>46058.525370000003</v>
      </c>
      <c r="H364" s="2">
        <f t="shared" si="9"/>
        <v>0.33999999999650754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18977.43</v>
      </c>
      <c r="D365" s="1">
        <f>'PR-RAS'!E370</f>
        <v>1874.31</v>
      </c>
      <c r="E365" s="1">
        <v>0</v>
      </c>
      <c r="F365" s="1">
        <v>0</v>
      </c>
      <c r="G365" s="2">
        <f t="shared" si="8"/>
        <v>8272.2821999999996</v>
      </c>
      <c r="H365" s="2">
        <f t="shared" si="9"/>
        <v>0.74000000000023647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4430.95</v>
      </c>
      <c r="D366" s="1">
        <f>'PR-RAS'!E371</f>
        <v>5106.25</v>
      </c>
      <c r="E366" s="1">
        <v>0</v>
      </c>
      <c r="F366" s="1">
        <v>0</v>
      </c>
      <c r="G366" s="2">
        <f t="shared" si="8"/>
        <v>5344.8592500000004</v>
      </c>
      <c r="H366" s="2">
        <f t="shared" si="9"/>
        <v>0.3000000000001819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7100.67</v>
      </c>
      <c r="D367" s="1">
        <f>'PR-RAS'!E372</f>
        <v>2488.75</v>
      </c>
      <c r="E367" s="1">
        <v>0</v>
      </c>
      <c r="F367" s="1">
        <v>0</v>
      </c>
      <c r="G367" s="2">
        <f t="shared" si="8"/>
        <v>4420.6102199999996</v>
      </c>
      <c r="H367" s="2">
        <f t="shared" si="9"/>
        <v>0.57999999999992724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493.72</v>
      </c>
      <c r="D368" s="1">
        <f>'PR-RAS'!E373</f>
        <v>38470.800000000003</v>
      </c>
      <c r="E368" s="1">
        <v>0</v>
      </c>
      <c r="F368" s="1">
        <v>0</v>
      </c>
      <c r="G368" s="2">
        <f t="shared" si="8"/>
        <v>28418.762440000002</v>
      </c>
      <c r="H368" s="2">
        <f t="shared" si="9"/>
        <v>0.47999999999706233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150308.57999999999</v>
      </c>
      <c r="D373" s="1">
        <f>'PR-RAS'!E378</f>
        <v>963268.75</v>
      </c>
      <c r="E373" s="1">
        <v>0</v>
      </c>
      <c r="F373" s="1">
        <v>0</v>
      </c>
      <c r="G373" s="2">
        <f t="shared" si="8"/>
        <v>772586.74176</v>
      </c>
      <c r="H373" s="2">
        <f t="shared" si="9"/>
        <v>0.67000000001280569</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150308.57999999999</v>
      </c>
      <c r="D374" s="1">
        <f>'PR-RAS'!E379</f>
        <v>963268.75</v>
      </c>
      <c r="E374" s="1">
        <v>0</v>
      </c>
      <c r="F374" s="1">
        <v>0</v>
      </c>
      <c r="G374" s="2">
        <f t="shared" si="8"/>
        <v>774663.58784000005</v>
      </c>
      <c r="H374" s="2">
        <f t="shared" si="9"/>
        <v>0.67000000001280569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6319.97</v>
      </c>
      <c r="D397" s="1">
        <f>'PR-RAS'!E402</f>
        <v>30028.89</v>
      </c>
      <c r="E397" s="1">
        <v>0</v>
      </c>
      <c r="F397" s="1">
        <v>0</v>
      </c>
      <c r="G397" s="2">
        <f t="shared" si="8"/>
        <v>26285.589</v>
      </c>
      <c r="H397" s="2">
        <f t="shared" si="9"/>
        <v>0.14000000000032742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6319.97</v>
      </c>
      <c r="D400" s="1">
        <f>'PR-RAS'!E405</f>
        <v>30028.89</v>
      </c>
      <c r="E400" s="1">
        <v>0</v>
      </c>
      <c r="F400" s="1">
        <v>0</v>
      </c>
      <c r="G400" s="2">
        <f t="shared" si="8"/>
        <v>26484.722250000003</v>
      </c>
      <c r="H400" s="2">
        <f t="shared" si="9"/>
        <v>0.14000000000032742</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205877.37999999998</v>
      </c>
      <c r="D403" s="1">
        <f>'PR-RAS'!E408</f>
        <v>1031298.09</v>
      </c>
      <c r="E403" s="1">
        <v>0</v>
      </c>
      <c r="F403" s="1">
        <v>0</v>
      </c>
      <c r="G403" s="2">
        <f t="shared" si="8"/>
        <v>911926.37112000003</v>
      </c>
      <c r="H403" s="2">
        <f t="shared" si="9"/>
        <v>0.46999999994295649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269612.57</v>
      </c>
      <c r="D405" s="1">
        <f>'PR-RAS'!E410</f>
        <v>139515.98000000001</v>
      </c>
      <c r="E405" s="1">
        <v>0</v>
      </c>
      <c r="F405" s="1">
        <v>0</v>
      </c>
      <c r="G405" s="2">
        <f t="shared" si="8"/>
        <v>221652.39012000003</v>
      </c>
      <c r="H405" s="2">
        <f t="shared" si="9"/>
        <v>0.4499999999825377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8007774.8699999992</v>
      </c>
      <c r="D407" s="1">
        <f>'PR-RAS'!E412</f>
        <v>10102839.280000001</v>
      </c>
      <c r="E407" s="1">
        <v>0</v>
      </c>
      <c r="F407" s="1">
        <v>0</v>
      </c>
      <c r="G407" s="2">
        <f t="shared" si="8"/>
        <v>11454662.09258</v>
      </c>
      <c r="H407" s="2">
        <f t="shared" si="9"/>
        <v>0.41000000201165676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8231004.2199999997</v>
      </c>
      <c r="D408" s="1">
        <f>'PR-RAS'!E413</f>
        <v>9718996.4400000013</v>
      </c>
      <c r="E408" s="1">
        <v>0</v>
      </c>
      <c r="F408" s="1">
        <v>0</v>
      </c>
      <c r="G408" s="2">
        <f t="shared" si="8"/>
        <v>11261281.819699999</v>
      </c>
      <c r="H408" s="2">
        <f t="shared" si="9"/>
        <v>0.66000000108033419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383842.83999999985</v>
      </c>
      <c r="E409" s="1">
        <v>0</v>
      </c>
      <c r="F409" s="1">
        <v>0</v>
      </c>
      <c r="G409" s="2">
        <f t="shared" si="8"/>
        <v>313215.75743999984</v>
      </c>
      <c r="H409" s="2">
        <f t="shared" si="9"/>
        <v>0.16000000014901161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223229.35000000056</v>
      </c>
      <c r="D410" s="1">
        <f>'PR-RAS'!E415</f>
        <v>0</v>
      </c>
      <c r="E410" s="1">
        <v>0</v>
      </c>
      <c r="F410" s="1">
        <v>0</v>
      </c>
      <c r="G410" s="2">
        <f t="shared" si="8"/>
        <v>91300.804150000229</v>
      </c>
      <c r="H410" s="2">
        <f t="shared" si="9"/>
        <v>0.35000000055879354</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60001.75</v>
      </c>
      <c r="D411" s="1">
        <f>'PR-RAS'!E416</f>
        <v>0</v>
      </c>
      <c r="E411" s="1">
        <v>0</v>
      </c>
      <c r="F411" s="1">
        <v>0</v>
      </c>
      <c r="G411" s="2">
        <f t="shared" si="8"/>
        <v>24600.717499999999</v>
      </c>
      <c r="H411" s="2">
        <f t="shared" si="9"/>
        <v>0.25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163227.6</v>
      </c>
      <c r="E412" s="1">
        <v>0</v>
      </c>
      <c r="F412" s="1">
        <v>0</v>
      </c>
      <c r="G412" s="2">
        <f t="shared" si="8"/>
        <v>134173.08720000001</v>
      </c>
      <c r="H412" s="2">
        <f t="shared" si="9"/>
        <v>0.39999999999417923</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751586.57</v>
      </c>
      <c r="D413" s="1">
        <f>'PR-RAS'!E418</f>
        <v>0</v>
      </c>
      <c r="E413" s="1">
        <v>0</v>
      </c>
      <c r="F413" s="1">
        <v>0</v>
      </c>
      <c r="G413" s="2">
        <f t="shared" si="8"/>
        <v>309653.66683999996</v>
      </c>
      <c r="H413" s="2">
        <f t="shared" si="9"/>
        <v>0.43000000005122274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150308.57999999999</v>
      </c>
      <c r="D414" s="1">
        <f>'PR-RAS'!E420</f>
        <v>75154.289999999994</v>
      </c>
      <c r="E414" s="1">
        <v>0</v>
      </c>
      <c r="F414" s="1">
        <v>0</v>
      </c>
      <c r="G414" s="2">
        <f t="shared" si="8"/>
        <v>124154.88707999999</v>
      </c>
      <c r="H414" s="2">
        <f t="shared" si="9"/>
        <v>0.71000000000640284</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150308.57999999999</v>
      </c>
      <c r="D478" s="1">
        <f>'PR-RAS'!E484</f>
        <v>75154.289999999994</v>
      </c>
      <c r="E478" s="1">
        <v>0</v>
      </c>
      <c r="F478" s="1">
        <v>0</v>
      </c>
      <c r="G478" s="2">
        <f t="shared" si="8"/>
        <v>143394.38531999997</v>
      </c>
      <c r="H478" s="2">
        <f t="shared" si="9"/>
        <v>0.71000000000640284</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150308.57999999999</v>
      </c>
      <c r="D489" s="1">
        <f>'PR-RAS'!E495</f>
        <v>75154.289999999994</v>
      </c>
      <c r="E489" s="1">
        <v>0</v>
      </c>
      <c r="F489" s="1">
        <v>0</v>
      </c>
      <c r="G489" s="2">
        <f t="shared" si="8"/>
        <v>146701.17408</v>
      </c>
      <c r="H489" s="2">
        <f t="shared" si="9"/>
        <v>0.71000000000640284</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150308.57999999999</v>
      </c>
      <c r="D492" s="1">
        <f>'PR-RAS'!E498</f>
        <v>75154.289999999994</v>
      </c>
      <c r="E492" s="1">
        <v>0</v>
      </c>
      <c r="F492" s="1">
        <v>0</v>
      </c>
      <c r="G492" s="2">
        <f t="shared" si="8"/>
        <v>147603.02555999998</v>
      </c>
      <c r="H492" s="2">
        <f t="shared" si="9"/>
        <v>0.71000000000640284</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39283.21</v>
      </c>
      <c r="D522" s="1">
        <f>'PR-RAS'!E528</f>
        <v>51596.47</v>
      </c>
      <c r="E522" s="1">
        <v>0</v>
      </c>
      <c r="F522" s="1">
        <v>0</v>
      </c>
      <c r="G522" s="2">
        <f t="shared" ref="G522:G809" si="10">(B522/1000)*(C522*1+D522*2)</f>
        <v>74230.07415</v>
      </c>
      <c r="H522" s="2">
        <f t="shared" ref="H522:H809" si="11">ABS(C522-ROUND(C522,0))+ABS(D522-ROUND(D522,0))</f>
        <v>0.68000000000029104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39283.21</v>
      </c>
      <c r="D587" s="1">
        <f>'PR-RAS'!E593</f>
        <v>51596.47</v>
      </c>
      <c r="E587" s="1">
        <v>0</v>
      </c>
      <c r="F587" s="1">
        <v>0</v>
      </c>
      <c r="G587" s="2">
        <f t="shared" si="10"/>
        <v>83491.023899999986</v>
      </c>
      <c r="H587" s="2">
        <f t="shared" si="11"/>
        <v>0.68000000000029104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39283.21</v>
      </c>
      <c r="D599" s="1">
        <f>'PR-RAS'!E605</f>
        <v>51596.47</v>
      </c>
      <c r="E599" s="1">
        <v>0</v>
      </c>
      <c r="F599" s="1">
        <v>0</v>
      </c>
      <c r="G599" s="2">
        <f t="shared" si="10"/>
        <v>85200.737699999998</v>
      </c>
      <c r="H599" s="2">
        <f t="shared" si="11"/>
        <v>0.68000000000029104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39283.21</v>
      </c>
      <c r="D602" s="1">
        <f>'PR-RAS'!E608</f>
        <v>51596.47</v>
      </c>
      <c r="E602" s="1">
        <v>0</v>
      </c>
      <c r="F602" s="1">
        <v>0</v>
      </c>
      <c r="G602" s="2">
        <f t="shared" si="10"/>
        <v>85628.16614999999</v>
      </c>
      <c r="H602" s="2">
        <f t="shared" si="11"/>
        <v>0.68000000000029104</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111025.37</v>
      </c>
      <c r="D629" s="1">
        <f>'PR-RAS'!E635</f>
        <v>23557.819999999992</v>
      </c>
      <c r="E629" s="1">
        <v>0</v>
      </c>
      <c r="F629" s="1">
        <v>0</v>
      </c>
      <c r="G629" s="2">
        <f t="shared" si="10"/>
        <v>99312.554279999982</v>
      </c>
      <c r="H629" s="2">
        <f t="shared" si="11"/>
        <v>0.55000000000291038</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111025.37</v>
      </c>
      <c r="E631" s="1">
        <v>0</v>
      </c>
      <c r="F631" s="1">
        <v>0</v>
      </c>
      <c r="G631" s="2">
        <f t="shared" si="10"/>
        <v>139891.9662</v>
      </c>
      <c r="H631" s="2">
        <f t="shared" si="11"/>
        <v>0.36999999999534339</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8158083.4499999993</v>
      </c>
      <c r="D633" s="1">
        <f>'PR-RAS'!E639</f>
        <v>10177993.57</v>
      </c>
      <c r="E633" s="1">
        <v>0</v>
      </c>
      <c r="F633" s="1">
        <v>0</v>
      </c>
      <c r="G633" s="2">
        <f t="shared" si="10"/>
        <v>18020892.612879999</v>
      </c>
      <c r="H633" s="2">
        <f t="shared" si="11"/>
        <v>0.87999999895691872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8270287.4299999997</v>
      </c>
      <c r="D634" s="1">
        <f>'PR-RAS'!E640</f>
        <v>9770592.910000002</v>
      </c>
      <c r="E634" s="1">
        <v>0</v>
      </c>
      <c r="F634" s="1">
        <v>0</v>
      </c>
      <c r="G634" s="2">
        <f t="shared" si="10"/>
        <v>17604662.567250002</v>
      </c>
      <c r="H634" s="2">
        <f t="shared" si="11"/>
        <v>0.51999999769032001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407400.65999999829</v>
      </c>
      <c r="E635" s="1">
        <v>0</v>
      </c>
      <c r="F635" s="1">
        <v>0</v>
      </c>
      <c r="G635" s="2">
        <f t="shared" si="10"/>
        <v>516584.03687999782</v>
      </c>
      <c r="H635" s="2">
        <f t="shared" si="11"/>
        <v>0.34000000171363354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112203.98000000045</v>
      </c>
      <c r="D636" s="1">
        <f>'PR-RAS'!E642</f>
        <v>0</v>
      </c>
      <c r="E636" s="1">
        <v>0</v>
      </c>
      <c r="F636" s="1">
        <v>0</v>
      </c>
      <c r="G636" s="2">
        <f t="shared" si="10"/>
        <v>71249.527300000278</v>
      </c>
      <c r="H636" s="2">
        <f t="shared" si="11"/>
        <v>1.9999999552965164E-2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60001.75</v>
      </c>
      <c r="D637" s="1">
        <f>'PR-RAS'!E643</f>
        <v>0</v>
      </c>
      <c r="E637" s="1">
        <v>0</v>
      </c>
      <c r="F637" s="1">
        <v>0</v>
      </c>
      <c r="G637" s="2">
        <f t="shared" si="10"/>
        <v>38161.112999999998</v>
      </c>
      <c r="H637" s="2">
        <f t="shared" si="11"/>
        <v>0.25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52202.23000000001</v>
      </c>
      <c r="E638" s="1">
        <v>0</v>
      </c>
      <c r="F638" s="1">
        <v>0</v>
      </c>
      <c r="G638" s="2">
        <f t="shared" si="10"/>
        <v>66505.64102000001</v>
      </c>
      <c r="H638" s="2">
        <f t="shared" si="11"/>
        <v>0.23000000001047738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355198.4299999983</v>
      </c>
      <c r="E639" s="1">
        <v>0</v>
      </c>
      <c r="F639" s="1">
        <v>0</v>
      </c>
      <c r="G639" s="2">
        <f t="shared" si="10"/>
        <v>453233.19667999784</v>
      </c>
      <c r="H639" s="2">
        <f t="shared" si="11"/>
        <v>0.42999999830499291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52202.230000000447</v>
      </c>
      <c r="D640" s="1">
        <f>'PR-RAS'!E646</f>
        <v>0</v>
      </c>
      <c r="E640" s="1">
        <v>0</v>
      </c>
      <c r="F640" s="1">
        <v>0</v>
      </c>
      <c r="G640" s="2">
        <f t="shared" si="10"/>
        <v>33357.224970000287</v>
      </c>
      <c r="H640" s="2">
        <f t="shared" si="11"/>
        <v>0.23000000044703484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443937.51</v>
      </c>
      <c r="D641" s="1">
        <f>'PR-RAS'!E647</f>
        <v>655013.17000000004</v>
      </c>
      <c r="E641" s="1">
        <v>0</v>
      </c>
      <c r="F641" s="1">
        <v>0</v>
      </c>
      <c r="G641" s="2">
        <f t="shared" si="10"/>
        <v>1122536.8640000001</v>
      </c>
      <c r="H641" s="2">
        <f t="shared" si="11"/>
        <v>0.66000000003259629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209623.33</v>
      </c>
      <c r="D642" s="1">
        <f>'PR-RAS'!E649</f>
        <v>133741.97</v>
      </c>
      <c r="E642" s="1">
        <v>0</v>
      </c>
      <c r="F642" s="1">
        <v>0</v>
      </c>
      <c r="G642" s="2">
        <f t="shared" si="10"/>
        <v>305825.76007000002</v>
      </c>
      <c r="H642" s="2">
        <f t="shared" si="11"/>
        <v>0.35999999998603016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7934890.04</v>
      </c>
      <c r="D643" s="1">
        <f>'PR-RAS'!E650</f>
        <v>9289402.6600000001</v>
      </c>
      <c r="E643" s="1">
        <v>0</v>
      </c>
      <c r="F643" s="1">
        <v>0</v>
      </c>
      <c r="G643" s="2">
        <f t="shared" si="10"/>
        <v>17021792.421119999</v>
      </c>
      <c r="H643" s="2">
        <f t="shared" si="11"/>
        <v>0.37999999988824129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8010771.4000000004</v>
      </c>
      <c r="D644" s="1">
        <f>'PR-RAS'!E651</f>
        <v>8932588.4000000004</v>
      </c>
      <c r="E644" s="1">
        <v>0</v>
      </c>
      <c r="F644" s="1">
        <v>0</v>
      </c>
      <c r="G644" s="2">
        <f t="shared" si="10"/>
        <v>16638234.692600003</v>
      </c>
      <c r="H644" s="2">
        <f t="shared" si="11"/>
        <v>0.80000000074505806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133741.96999999974</v>
      </c>
      <c r="D645" s="1">
        <f>'PR-RAS'!E652</f>
        <v>490556.23000000045</v>
      </c>
      <c r="E645" s="1">
        <v>0</v>
      </c>
      <c r="F645" s="1">
        <v>0</v>
      </c>
      <c r="G645" s="2">
        <f t="shared" si="10"/>
        <v>717966.25292000046</v>
      </c>
      <c r="H645" s="2">
        <f t="shared" si="11"/>
        <v>0.26000000070780516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269</v>
      </c>
      <c r="D647" s="1">
        <f>'PR-RAS'!E654</f>
        <v>269</v>
      </c>
      <c r="E647" s="1">
        <v>0</v>
      </c>
      <c r="F647" s="1">
        <v>0</v>
      </c>
      <c r="G647" s="2">
        <f t="shared" si="10"/>
        <v>521.322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287</v>
      </c>
      <c r="D649" s="1">
        <f>'PR-RAS'!E656</f>
        <v>280</v>
      </c>
      <c r="E649" s="1">
        <v>0</v>
      </c>
      <c r="F649" s="1">
        <v>0</v>
      </c>
      <c r="G649" s="2">
        <f t="shared" si="10"/>
        <v>548.85599999999999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52337.87</v>
      </c>
      <c r="D668" s="1">
        <f>'PR-RAS'!E675</f>
        <v>71297.31</v>
      </c>
      <c r="E668" s="1">
        <v>0</v>
      </c>
      <c r="F668" s="1">
        <v>0</v>
      </c>
      <c r="G668" s="2">
        <f t="shared" si="10"/>
        <v>130019.97083000001</v>
      </c>
      <c r="H668" s="2">
        <f t="shared" si="11"/>
        <v>0.43999999999505235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39486.68</v>
      </c>
      <c r="D687" s="1">
        <f>'PR-RAS'!E694</f>
        <v>45199</v>
      </c>
      <c r="E687" s="1">
        <v>0</v>
      </c>
      <c r="F687" s="1">
        <v>0</v>
      </c>
      <c r="G687" s="2">
        <f t="shared" si="10"/>
        <v>89100.890480000002</v>
      </c>
      <c r="H687" s="2">
        <f t="shared" si="11"/>
        <v>0.31999999999970896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546.41999999999996</v>
      </c>
      <c r="D736" s="1">
        <f>'PR-RAS'!E743</f>
        <v>4206.49</v>
      </c>
      <c r="E736" s="1">
        <v>0</v>
      </c>
      <c r="F736" s="1">
        <v>0</v>
      </c>
      <c r="G736" s="2">
        <f t="shared" si="10"/>
        <v>6585.1589999999997</v>
      </c>
      <c r="H736" s="2">
        <f t="shared" si="11"/>
        <v>0.90999999999974079</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111025.37</v>
      </c>
      <c r="D978" s="1">
        <f>'PR-RAS'!E987</f>
        <v>0</v>
      </c>
      <c r="E978" s="1">
        <v>0</v>
      </c>
      <c r="F978" s="1">
        <v>0</v>
      </c>
      <c r="G978" s="2">
        <f t="shared" si="18"/>
        <v>108471.78649</v>
      </c>
      <c r="H978" s="2">
        <f t="shared" si="19"/>
        <v>0.36999999999534339</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3079789.5599999996</v>
      </c>
      <c r="D984" s="6">
        <f>BILANCA!E6</f>
        <v>4209825.9399999995</v>
      </c>
      <c r="E984" s="6">
        <v>0</v>
      </c>
      <c r="F984" s="6">
        <v>0</v>
      </c>
      <c r="G984" s="7">
        <f t="shared" ref="G984:G1241" si="22">B984/1000*C984+B984/500*D984</f>
        <v>11499.441439999999</v>
      </c>
      <c r="H984" s="7">
        <f t="shared" si="19"/>
        <v>0.50000000093132257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1721492.3899999994</v>
      </c>
      <c r="D985" s="1">
        <f>BILANCA!E7</f>
        <v>2173471.0499999998</v>
      </c>
      <c r="E985" s="1">
        <v>0</v>
      </c>
      <c r="F985" s="1">
        <v>0</v>
      </c>
      <c r="G985" s="2">
        <f t="shared" si="22"/>
        <v>12136.868979999997</v>
      </c>
      <c r="H985" s="2">
        <f t="shared" si="19"/>
        <v>0.43999999924562871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243831.23999999996</v>
      </c>
      <c r="D986" s="1">
        <f>BILANCA!E8</f>
        <v>183760.78999999998</v>
      </c>
      <c r="E986" s="1">
        <v>0</v>
      </c>
      <c r="F986" s="1">
        <v>0</v>
      </c>
      <c r="G986" s="2">
        <f t="shared" si="22"/>
        <v>1834.0584599999997</v>
      </c>
      <c r="H986" s="2">
        <f t="shared" si="19"/>
        <v>0.4499999999825377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32865.49</v>
      </c>
      <c r="D987" s="1">
        <f>BILANCA!E9</f>
        <v>32865.49</v>
      </c>
      <c r="E987" s="1">
        <v>0</v>
      </c>
      <c r="F987" s="1">
        <v>0</v>
      </c>
      <c r="G987" s="2">
        <f t="shared" si="22"/>
        <v>394.38588000000004</v>
      </c>
      <c r="H987" s="2">
        <f t="shared" si="19"/>
        <v>0.97999999999592546</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389711.91</v>
      </c>
      <c r="D988" s="1">
        <f>BILANCA!E10</f>
        <v>390814.48</v>
      </c>
      <c r="E988" s="1">
        <v>0</v>
      </c>
      <c r="F988" s="1">
        <v>0</v>
      </c>
      <c r="G988" s="2">
        <f t="shared" si="22"/>
        <v>5856.70435</v>
      </c>
      <c r="H988" s="2">
        <f t="shared" si="19"/>
        <v>0.57000000000698492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178746.16</v>
      </c>
      <c r="D989" s="1">
        <f>BILANCA!E11</f>
        <v>239919.18</v>
      </c>
      <c r="E989" s="1">
        <v>0</v>
      </c>
      <c r="F989" s="1">
        <v>0</v>
      </c>
      <c r="G989" s="2">
        <f t="shared" si="22"/>
        <v>3951.5071199999998</v>
      </c>
      <c r="H989" s="2">
        <f t="shared" si="19"/>
        <v>0.33999999999650754</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1456687.4899999995</v>
      </c>
      <c r="D990" s="1">
        <f>BILANCA!E12</f>
        <v>1955725.95</v>
      </c>
      <c r="E990" s="1">
        <v>0</v>
      </c>
      <c r="F990" s="1">
        <v>0</v>
      </c>
      <c r="G990" s="2">
        <f t="shared" si="22"/>
        <v>37576.975729999998</v>
      </c>
      <c r="H990" s="2">
        <f t="shared" si="19"/>
        <v>0.53999999957159162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544241.54</v>
      </c>
      <c r="D991" s="1">
        <f>BILANCA!E13</f>
        <v>408181.11</v>
      </c>
      <c r="E991" s="1">
        <v>0</v>
      </c>
      <c r="F991" s="1">
        <v>0</v>
      </c>
      <c r="G991" s="2">
        <f t="shared" si="22"/>
        <v>10884.83008</v>
      </c>
      <c r="H991" s="2">
        <f t="shared" si="19"/>
        <v>0.56999999994877726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544241.54</v>
      </c>
      <c r="D993" s="1">
        <f>BILANCA!E15</f>
        <v>544241.5</v>
      </c>
      <c r="E993" s="1">
        <v>0</v>
      </c>
      <c r="F993" s="1">
        <v>0</v>
      </c>
      <c r="G993" s="2">
        <f t="shared" si="22"/>
        <v>16327.2454</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136060.39000000001</v>
      </c>
      <c r="E996" s="1">
        <v>0</v>
      </c>
      <c r="F996" s="1">
        <v>0</v>
      </c>
      <c r="G996" s="2">
        <f t="shared" si="22"/>
        <v>3537.5701400000003</v>
      </c>
      <c r="H996" s="2">
        <f t="shared" si="19"/>
        <v>0.39000000001396984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270590.51999999979</v>
      </c>
      <c r="D997" s="1">
        <f>BILANCA!E19</f>
        <v>221276.76</v>
      </c>
      <c r="E997" s="1">
        <v>0</v>
      </c>
      <c r="F997" s="1">
        <v>0</v>
      </c>
      <c r="G997" s="2">
        <f t="shared" si="22"/>
        <v>9984.0165599999964</v>
      </c>
      <c r="H997" s="2">
        <f t="shared" si="19"/>
        <v>0.72000000020489097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307710.76</v>
      </c>
      <c r="D998" s="1">
        <f>BILANCA!E20</f>
        <v>304378.53999999998</v>
      </c>
      <c r="E998" s="1">
        <v>0</v>
      </c>
      <c r="F998" s="1">
        <v>0</v>
      </c>
      <c r="G998" s="2">
        <f t="shared" si="22"/>
        <v>13747.017599999999</v>
      </c>
      <c r="H998" s="2">
        <f t="shared" si="19"/>
        <v>0.70000000001164153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124535.16</v>
      </c>
      <c r="D999" s="1">
        <f>BILANCA!E21</f>
        <v>129213.21</v>
      </c>
      <c r="E999" s="1">
        <v>0</v>
      </c>
      <c r="F999" s="1">
        <v>0</v>
      </c>
      <c r="G999" s="2">
        <f t="shared" si="22"/>
        <v>6127.3852800000004</v>
      </c>
      <c r="H999" s="2">
        <f t="shared" si="19"/>
        <v>0.3700000000098953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32800.53</v>
      </c>
      <c r="D1000" s="1">
        <f>BILANCA!E22</f>
        <v>32800.5</v>
      </c>
      <c r="E1000" s="1">
        <v>0</v>
      </c>
      <c r="F1000" s="1">
        <v>0</v>
      </c>
      <c r="G1000" s="2">
        <f t="shared" si="22"/>
        <v>1672.8260100000002</v>
      </c>
      <c r="H1000" s="2">
        <f t="shared" si="19"/>
        <v>0.97000000000116415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1069724.24</v>
      </c>
      <c r="D1001" s="1">
        <f>BILANCA!E23</f>
        <v>1109828.47</v>
      </c>
      <c r="E1001" s="1">
        <v>0</v>
      </c>
      <c r="F1001" s="1">
        <v>0</v>
      </c>
      <c r="G1001" s="2">
        <f t="shared" si="22"/>
        <v>59208.861239999998</v>
      </c>
      <c r="H1001" s="2">
        <f t="shared" si="19"/>
        <v>0.7099999999627471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109308.15</v>
      </c>
      <c r="D1004" s="1">
        <f>BILANCA!E26</f>
        <v>109901.68</v>
      </c>
      <c r="E1004" s="1">
        <v>0</v>
      </c>
      <c r="F1004" s="1">
        <v>0</v>
      </c>
      <c r="G1004" s="2">
        <f t="shared" si="22"/>
        <v>6911.3417100000006</v>
      </c>
      <c r="H1004" s="2">
        <f t="shared" si="19"/>
        <v>0.47000000000116415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1373488.32</v>
      </c>
      <c r="D1006" s="1">
        <f>BILANCA!E28</f>
        <v>1464845.64</v>
      </c>
      <c r="E1006" s="1">
        <v>0</v>
      </c>
      <c r="F1006" s="1">
        <v>0</v>
      </c>
      <c r="G1006" s="2">
        <f t="shared" si="22"/>
        <v>98973.130799999999</v>
      </c>
      <c r="H1006" s="2">
        <f t="shared" si="19"/>
        <v>0.68000000016763806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641191.82999999961</v>
      </c>
      <c r="D1007" s="1">
        <f>BILANCA!E29</f>
        <v>1326268.0699999998</v>
      </c>
      <c r="E1007" s="1">
        <v>0</v>
      </c>
      <c r="F1007" s="1">
        <v>0</v>
      </c>
      <c r="G1007" s="2">
        <f t="shared" si="22"/>
        <v>79049.471279999983</v>
      </c>
      <c r="H1007" s="2">
        <f t="shared" si="19"/>
        <v>0.24000000022351742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3623813.26</v>
      </c>
      <c r="D1008" s="1">
        <f>BILANCA!E30</f>
        <v>3702863.5</v>
      </c>
      <c r="E1008" s="1">
        <v>0</v>
      </c>
      <c r="F1008" s="1">
        <v>0</v>
      </c>
      <c r="G1008" s="2">
        <f t="shared" si="22"/>
        <v>275738.50650000002</v>
      </c>
      <c r="H1008" s="2">
        <f t="shared" si="19"/>
        <v>0.75999999977648258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2982621.43</v>
      </c>
      <c r="D1012" s="1">
        <f>BILANCA!E34</f>
        <v>2376595.4300000002</v>
      </c>
      <c r="E1012" s="1">
        <v>0</v>
      </c>
      <c r="F1012" s="1">
        <v>0</v>
      </c>
      <c r="G1012" s="2">
        <f t="shared" si="22"/>
        <v>224338.55641000002</v>
      </c>
      <c r="H1012" s="2">
        <f t="shared" si="19"/>
        <v>0.86000000033527613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9.9999999999909051E-3</v>
      </c>
      <c r="E1013" s="1">
        <v>0</v>
      </c>
      <c r="F1013" s="1">
        <v>0</v>
      </c>
      <c r="G1013" s="2">
        <f t="shared" si="22"/>
        <v>5.9999999999945427E-4</v>
      </c>
      <c r="H1013" s="2">
        <f t="shared" si="19"/>
        <v>9.9999999999909051E-3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129.4</v>
      </c>
      <c r="D1014" s="1">
        <f>BILANCA!E36</f>
        <v>129.41</v>
      </c>
      <c r="E1014" s="1">
        <v>0</v>
      </c>
      <c r="F1014" s="1">
        <v>0</v>
      </c>
      <c r="G1014" s="2">
        <f t="shared" si="22"/>
        <v>12.03482</v>
      </c>
      <c r="H1014" s="2">
        <f t="shared" si="19"/>
        <v>0.81000000000000227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129.4</v>
      </c>
      <c r="D1018" s="1">
        <f>BILANCA!E40</f>
        <v>129.4</v>
      </c>
      <c r="E1018" s="1">
        <v>0</v>
      </c>
      <c r="F1018" s="1">
        <v>0</v>
      </c>
      <c r="G1018" s="2">
        <f t="shared" si="22"/>
        <v>13.587000000000003</v>
      </c>
      <c r="H1018" s="2">
        <f t="shared" si="19"/>
        <v>0.80000000000001137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663.60000000000582</v>
      </c>
      <c r="D1023" s="1">
        <f>BILANCA!E45</f>
        <v>0</v>
      </c>
      <c r="E1023" s="1">
        <v>0</v>
      </c>
      <c r="F1023" s="1">
        <v>0</v>
      </c>
      <c r="G1023" s="2">
        <f t="shared" si="22"/>
        <v>26.544000000000235</v>
      </c>
      <c r="H1023" s="2">
        <f t="shared" si="19"/>
        <v>0.39999999999417923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36830.58</v>
      </c>
      <c r="D1026" s="1">
        <f>BILANCA!E48</f>
        <v>36830.58</v>
      </c>
      <c r="E1026" s="1">
        <v>0</v>
      </c>
      <c r="F1026" s="1">
        <v>0</v>
      </c>
      <c r="G1026" s="2">
        <f t="shared" si="22"/>
        <v>4751.1448199999995</v>
      </c>
      <c r="H1026" s="2">
        <f t="shared" si="19"/>
        <v>0.83999999999650754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3898.73</v>
      </c>
      <c r="D1027" s="1">
        <f>BILANCA!E49</f>
        <v>3898.73</v>
      </c>
      <c r="E1027" s="1">
        <v>0</v>
      </c>
      <c r="F1027" s="1">
        <v>0</v>
      </c>
      <c r="G1027" s="2">
        <f t="shared" si="22"/>
        <v>514.63235999999995</v>
      </c>
      <c r="H1027" s="2">
        <f t="shared" si="19"/>
        <v>0.53999999999996362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40065.71</v>
      </c>
      <c r="D1028" s="1">
        <f>BILANCA!E50</f>
        <v>40729.31</v>
      </c>
      <c r="E1028" s="1">
        <v>0</v>
      </c>
      <c r="F1028" s="1">
        <v>0</v>
      </c>
      <c r="G1028" s="2">
        <f t="shared" si="22"/>
        <v>5468.5948499999995</v>
      </c>
      <c r="H1028" s="2">
        <f t="shared" si="19"/>
        <v>0.59999999999854481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206573.18</v>
      </c>
      <c r="D1032" s="1">
        <f>BILANCA!E54</f>
        <v>197218.31</v>
      </c>
      <c r="E1032" s="1">
        <v>0</v>
      </c>
      <c r="F1032" s="1">
        <v>0</v>
      </c>
      <c r="G1032" s="2">
        <f t="shared" si="22"/>
        <v>29449.480200000002</v>
      </c>
      <c r="H1032" s="2">
        <f t="shared" si="19"/>
        <v>0.48999999999068677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206573.18</v>
      </c>
      <c r="D1033" s="1">
        <f>BILANCA!E55</f>
        <v>197218.31</v>
      </c>
      <c r="E1033" s="1">
        <v>0</v>
      </c>
      <c r="F1033" s="1">
        <v>0</v>
      </c>
      <c r="G1033" s="2">
        <f t="shared" si="22"/>
        <v>30050.49</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20973.66</v>
      </c>
      <c r="D1041" s="1">
        <f>BILANCA!E63</f>
        <v>33984.31</v>
      </c>
      <c r="E1041" s="1">
        <v>0</v>
      </c>
      <c r="F1041" s="1">
        <v>0</v>
      </c>
      <c r="G1041" s="2">
        <f t="shared" si="22"/>
        <v>5158.6522399999994</v>
      </c>
      <c r="H1041" s="2">
        <f t="shared" si="19"/>
        <v>0.64999999999781721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20973.66</v>
      </c>
      <c r="D1042" s="1">
        <f>BILANCA!E64</f>
        <v>33984.31</v>
      </c>
      <c r="E1042" s="1">
        <v>0</v>
      </c>
      <c r="F1042" s="1">
        <v>0</v>
      </c>
      <c r="G1042" s="2">
        <f t="shared" si="22"/>
        <v>5247.5945199999996</v>
      </c>
      <c r="H1042" s="2">
        <f t="shared" si="19"/>
        <v>0.64999999999781721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1358297.17</v>
      </c>
      <c r="D1046" s="1">
        <f>BILANCA!E68</f>
        <v>2036354.8900000001</v>
      </c>
      <c r="E1046" s="1">
        <v>0</v>
      </c>
      <c r="F1046" s="1">
        <v>0</v>
      </c>
      <c r="G1046" s="2">
        <f t="shared" si="22"/>
        <v>342153.43784999999</v>
      </c>
      <c r="H1046" s="2">
        <f t="shared" si="19"/>
        <v>0.27999999979510903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133741.97</v>
      </c>
      <c r="D1047" s="1">
        <f>BILANCA!E69</f>
        <v>490556.23</v>
      </c>
      <c r="E1047" s="1">
        <v>0</v>
      </c>
      <c r="F1047" s="1">
        <v>0</v>
      </c>
      <c r="G1047" s="2">
        <f t="shared" si="22"/>
        <v>71350.683519999991</v>
      </c>
      <c r="H1047" s="2">
        <f t="shared" si="19"/>
        <v>0.2599999999802094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133741.97</v>
      </c>
      <c r="D1048" s="1">
        <f>BILANCA!E70</f>
        <v>485611.94</v>
      </c>
      <c r="E1048" s="1">
        <v>0</v>
      </c>
      <c r="F1048" s="1">
        <v>0</v>
      </c>
      <c r="G1048" s="2">
        <f t="shared" si="22"/>
        <v>71822.780250000011</v>
      </c>
      <c r="H1048" s="2">
        <f t="shared" si="19"/>
        <v>8.999999999650754E-2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133741.97</v>
      </c>
      <c r="D1050" s="1">
        <f>BILANCA!E72</f>
        <v>485611.94</v>
      </c>
      <c r="E1050" s="1">
        <v>0</v>
      </c>
      <c r="F1050" s="1">
        <v>0</v>
      </c>
      <c r="G1050" s="2">
        <f t="shared" si="22"/>
        <v>74032.711949999997</v>
      </c>
      <c r="H1050" s="2">
        <f t="shared" si="19"/>
        <v>8.999999999650754E-2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3208.36</v>
      </c>
      <c r="E1053" s="1">
        <v>0</v>
      </c>
      <c r="F1053" s="1">
        <v>0</v>
      </c>
      <c r="G1053" s="2">
        <f t="shared" si="22"/>
        <v>449.17040000000009</v>
      </c>
      <c r="H1053" s="2">
        <f t="shared" si="19"/>
        <v>0.36000000000012733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1735.93</v>
      </c>
      <c r="E1054" s="1">
        <v>0</v>
      </c>
      <c r="F1054" s="1">
        <v>0</v>
      </c>
      <c r="G1054" s="2">
        <f t="shared" si="22"/>
        <v>246.50206</v>
      </c>
      <c r="H1054" s="2">
        <f t="shared" si="19"/>
        <v>6.9999999999936335E-2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29031.190000000002</v>
      </c>
      <c r="D1056" s="1">
        <f>BILANCA!E78</f>
        <v>31136.68</v>
      </c>
      <c r="E1056" s="1">
        <v>0</v>
      </c>
      <c r="F1056" s="1">
        <v>0</v>
      </c>
      <c r="G1056" s="2">
        <f t="shared" si="22"/>
        <v>6665.2321499999998</v>
      </c>
      <c r="H1056" s="2">
        <f t="shared" si="19"/>
        <v>0.51000000000203727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2691.15</v>
      </c>
      <c r="D1062" s="1">
        <f>BILANCA!E84</f>
        <v>7126</v>
      </c>
      <c r="E1062" s="1">
        <v>0</v>
      </c>
      <c r="F1062" s="1">
        <v>0</v>
      </c>
      <c r="G1062" s="2">
        <f t="shared" si="22"/>
        <v>1338.5088499999999</v>
      </c>
      <c r="H1062" s="2">
        <f t="shared" si="19"/>
        <v>0.15000000000009095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26340.04</v>
      </c>
      <c r="D1064" s="1">
        <f>BILANCA!E86</f>
        <v>24010.68</v>
      </c>
      <c r="E1064" s="1">
        <v>0</v>
      </c>
      <c r="F1064" s="1">
        <v>0</v>
      </c>
      <c r="G1064" s="2">
        <f t="shared" si="22"/>
        <v>6023.2734</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751586.5</v>
      </c>
      <c r="D1124" s="1">
        <f>BILANCA!E146</f>
        <v>859648.81</v>
      </c>
      <c r="E1124" s="1">
        <v>0</v>
      </c>
      <c r="F1124" s="1">
        <v>0</v>
      </c>
      <c r="G1124" s="2">
        <f t="shared" si="22"/>
        <v>348394.66091999999</v>
      </c>
      <c r="H1124" s="2">
        <f t="shared" si="23"/>
        <v>0.68999999994412065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46410.91</v>
      </c>
      <c r="D1137" s="1">
        <f>BILANCA!E159</f>
        <v>48898.5</v>
      </c>
      <c r="E1137" s="1">
        <v>0</v>
      </c>
      <c r="F1137" s="1">
        <v>0</v>
      </c>
      <c r="G1137" s="2">
        <f t="shared" si="22"/>
        <v>22208.01814</v>
      </c>
      <c r="H1137" s="2">
        <f t="shared" si="23"/>
        <v>0.58999999999650754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6747.58</v>
      </c>
      <c r="D1138" s="1">
        <f>BILANCA!E160</f>
        <v>11521.41</v>
      </c>
      <c r="E1138" s="1">
        <v>0</v>
      </c>
      <c r="F1138" s="1">
        <v>0</v>
      </c>
      <c r="G1138" s="2">
        <f t="shared" si="22"/>
        <v>4617.5119999999997</v>
      </c>
      <c r="H1138" s="2">
        <f t="shared" si="23"/>
        <v>0.82999999999992724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715218.77</v>
      </c>
      <c r="D1139" s="1">
        <f>BILANCA!E161</f>
        <v>816019.66</v>
      </c>
      <c r="E1139" s="1">
        <v>0</v>
      </c>
      <c r="F1139" s="1">
        <v>0</v>
      </c>
      <c r="G1139" s="2">
        <f t="shared" si="22"/>
        <v>366172.26204000006</v>
      </c>
      <c r="H1139" s="2">
        <f t="shared" si="23"/>
        <v>0.56999999994877726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16790.759999999998</v>
      </c>
      <c r="D1141" s="1">
        <f>BILANCA!E163</f>
        <v>16790.759999999998</v>
      </c>
      <c r="E1141" s="1">
        <v>0</v>
      </c>
      <c r="F1141" s="1">
        <v>0</v>
      </c>
      <c r="G1141" s="2">
        <f t="shared" si="22"/>
        <v>7958.8202399999991</v>
      </c>
      <c r="H1141" s="2">
        <f t="shared" si="23"/>
        <v>0.48000000000320142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443937.51</v>
      </c>
      <c r="D1148" s="1">
        <f>BILANCA!E170</f>
        <v>655013.17000000004</v>
      </c>
      <c r="E1148" s="1">
        <v>0</v>
      </c>
      <c r="F1148" s="1">
        <v>0</v>
      </c>
      <c r="G1148" s="2">
        <f t="shared" si="22"/>
        <v>289404.03525000002</v>
      </c>
      <c r="H1148" s="2">
        <f t="shared" si="23"/>
        <v>0.66000000003259629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443937.51</v>
      </c>
      <c r="D1151" s="1">
        <f>BILANCA!E173</f>
        <v>655013.17000000004</v>
      </c>
      <c r="E1151" s="1">
        <v>0</v>
      </c>
      <c r="F1151" s="1">
        <v>0</v>
      </c>
      <c r="G1151" s="2">
        <f t="shared" si="22"/>
        <v>294665.92680000002</v>
      </c>
      <c r="H1151" s="2">
        <f t="shared" si="23"/>
        <v>0.66000000003259629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3079789.5599999996</v>
      </c>
      <c r="D1152" s="1">
        <f>BILANCA!E175</f>
        <v>4209825.9400000004</v>
      </c>
      <c r="E1152" s="1">
        <v>0</v>
      </c>
      <c r="F1152" s="1">
        <v>0</v>
      </c>
      <c r="G1152" s="2">
        <f t="shared" si="22"/>
        <v>1943405.6033600003</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790911.92999999993</v>
      </c>
      <c r="D1153" s="1">
        <f>BILANCA!E176</f>
        <v>988225.15999999992</v>
      </c>
      <c r="E1153" s="1">
        <v>0</v>
      </c>
      <c r="F1153" s="1">
        <v>0</v>
      </c>
      <c r="G1153" s="2">
        <f t="shared" si="22"/>
        <v>470451.58250000002</v>
      </c>
      <c r="H1153" s="2">
        <f t="shared" si="23"/>
        <v>0.22999999998137355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672420.89999999991</v>
      </c>
      <c r="D1154" s="1">
        <f>BILANCA!E177</f>
        <v>853641.7</v>
      </c>
      <c r="E1154" s="1">
        <v>0</v>
      </c>
      <c r="F1154" s="1">
        <v>0</v>
      </c>
      <c r="G1154" s="2">
        <f t="shared" si="22"/>
        <v>406929.43530000001</v>
      </c>
      <c r="H1154" s="2">
        <f t="shared" si="23"/>
        <v>0.40000000013969839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431324.57</v>
      </c>
      <c r="D1155" s="1">
        <f>BILANCA!E178</f>
        <v>642098.62</v>
      </c>
      <c r="E1155" s="1">
        <v>0</v>
      </c>
      <c r="F1155" s="1">
        <v>0</v>
      </c>
      <c r="G1155" s="2">
        <f t="shared" si="22"/>
        <v>295069.75131999998</v>
      </c>
      <c r="H1155" s="2">
        <f t="shared" si="23"/>
        <v>0.80999999999767169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189601.14</v>
      </c>
      <c r="D1156" s="1">
        <f>BILANCA!E179</f>
        <v>154659.57</v>
      </c>
      <c r="E1156" s="1">
        <v>0</v>
      </c>
      <c r="F1156" s="1">
        <v>0</v>
      </c>
      <c r="G1156" s="2">
        <f t="shared" si="22"/>
        <v>86313.208439999988</v>
      </c>
      <c r="H1156" s="2">
        <f t="shared" si="23"/>
        <v>0.57000000000698492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1910.1899999999998</v>
      </c>
      <c r="D1157" s="1">
        <f>BILANCA!E180</f>
        <v>1150.21</v>
      </c>
      <c r="E1157" s="1">
        <v>0</v>
      </c>
      <c r="F1157" s="1">
        <v>0</v>
      </c>
      <c r="G1157" s="2">
        <f t="shared" si="22"/>
        <v>732.64613999999995</v>
      </c>
      <c r="H1157" s="2">
        <f t="shared" si="23"/>
        <v>0.39999999999986358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271.08999999999997</v>
      </c>
      <c r="D1159" s="1">
        <f>BILANCA!E182</f>
        <v>0</v>
      </c>
      <c r="E1159" s="1">
        <v>0</v>
      </c>
      <c r="F1159" s="1">
        <v>0</v>
      </c>
      <c r="G1159" s="2">
        <f t="shared" si="22"/>
        <v>47.711839999999995</v>
      </c>
      <c r="H1159" s="2">
        <f t="shared" si="23"/>
        <v>8.9999999999974989E-2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1639.1</v>
      </c>
      <c r="D1160" s="1">
        <f>BILANCA!E183</f>
        <v>1150.21</v>
      </c>
      <c r="E1160" s="1">
        <v>0</v>
      </c>
      <c r="F1160" s="1">
        <v>0</v>
      </c>
      <c r="G1160" s="2">
        <f t="shared" si="22"/>
        <v>697.29503999999997</v>
      </c>
      <c r="H1160" s="2">
        <f t="shared" si="23"/>
        <v>0.30999999999994543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49585</v>
      </c>
      <c r="D1165" s="1">
        <f>BILANCA!E188</f>
        <v>55733.3</v>
      </c>
      <c r="E1165" s="1">
        <v>0</v>
      </c>
      <c r="F1165" s="1">
        <v>0</v>
      </c>
      <c r="G1165" s="2">
        <f t="shared" si="22"/>
        <v>29311.391199999998</v>
      </c>
      <c r="H1165" s="2">
        <f t="shared" si="23"/>
        <v>0.30000000000291038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298.63</v>
      </c>
      <c r="D1166" s="1">
        <f>BILANCA!E189</f>
        <v>0</v>
      </c>
      <c r="E1166" s="1">
        <v>0</v>
      </c>
      <c r="F1166" s="1">
        <v>0</v>
      </c>
      <c r="G1166" s="2">
        <f t="shared" si="22"/>
        <v>54.649290000000001</v>
      </c>
      <c r="H1166" s="2">
        <f t="shared" si="23"/>
        <v>0.37000000000000455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111025.37</v>
      </c>
      <c r="D1183" s="1">
        <f>BILANCA!E206</f>
        <v>134583.46</v>
      </c>
      <c r="E1183" s="1">
        <v>0</v>
      </c>
      <c r="F1183" s="1">
        <v>0</v>
      </c>
      <c r="G1183" s="2">
        <f t="shared" si="22"/>
        <v>76038.457999999999</v>
      </c>
      <c r="H1183" s="2">
        <f t="shared" si="23"/>
        <v>0.82999999998719431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111025.37</v>
      </c>
      <c r="D1184" s="1">
        <f>BILANCA!E207</f>
        <v>134583.46</v>
      </c>
      <c r="E1184" s="1">
        <v>0</v>
      </c>
      <c r="F1184" s="1">
        <v>0</v>
      </c>
      <c r="G1184" s="2">
        <f t="shared" si="22"/>
        <v>76418.650290000005</v>
      </c>
      <c r="H1184" s="2">
        <f t="shared" si="23"/>
        <v>0.82999999998719431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111025.37</v>
      </c>
      <c r="D1191" s="1">
        <f>BILANCA!E214</f>
        <v>134583.46</v>
      </c>
      <c r="E1191" s="1">
        <v>0</v>
      </c>
      <c r="F1191" s="1">
        <v>0</v>
      </c>
      <c r="G1191" s="2">
        <f t="shared" si="22"/>
        <v>79079.996319999991</v>
      </c>
      <c r="H1191" s="2">
        <f t="shared" si="23"/>
        <v>0.82999999998719431</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7167.03</v>
      </c>
      <c r="D1211" s="1">
        <f>BILANCA!E234</f>
        <v>0</v>
      </c>
      <c r="E1211" s="1">
        <v>0</v>
      </c>
      <c r="F1211" s="1">
        <v>0</v>
      </c>
      <c r="G1211" s="2">
        <f t="shared" si="22"/>
        <v>1634.08284</v>
      </c>
      <c r="H1211" s="2">
        <f t="shared" si="23"/>
        <v>2.9999999999745341E-2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7167.03</v>
      </c>
      <c r="D1212" s="1">
        <f>BILANCA!E235</f>
        <v>0</v>
      </c>
      <c r="E1212" s="1">
        <v>0</v>
      </c>
      <c r="F1212" s="1">
        <v>0</v>
      </c>
      <c r="G1212" s="2">
        <f t="shared" si="22"/>
        <v>1641.2498700000001</v>
      </c>
      <c r="H1212" s="2">
        <f t="shared" si="23"/>
        <v>2.9999999999745341E-2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2288877.63</v>
      </c>
      <c r="D1214" s="1">
        <f>BILANCA!E237</f>
        <v>3221600.7800000003</v>
      </c>
      <c r="E1214" s="1">
        <v>0</v>
      </c>
      <c r="F1214" s="1">
        <v>0</v>
      </c>
      <c r="G1214" s="2">
        <f t="shared" si="22"/>
        <v>2017110.2928900002</v>
      </c>
      <c r="H1214" s="2">
        <f t="shared" si="23"/>
        <v>0.58999999985098839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1589493.42</v>
      </c>
      <c r="D1215" s="1">
        <f>BILANCA!E238</f>
        <v>2004903.5500000003</v>
      </c>
      <c r="E1215" s="1">
        <v>0</v>
      </c>
      <c r="F1215" s="1">
        <v>0</v>
      </c>
      <c r="G1215" s="2">
        <f t="shared" si="22"/>
        <v>1299037.7206400002</v>
      </c>
      <c r="H1215" s="2">
        <f t="shared" si="23"/>
        <v>0.86999999964609742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1700518.79</v>
      </c>
      <c r="D1216" s="1">
        <f>BILANCA!E239</f>
        <v>2139486.7400000002</v>
      </c>
      <c r="E1216" s="1">
        <v>0</v>
      </c>
      <c r="F1216" s="1">
        <v>0</v>
      </c>
      <c r="G1216" s="2">
        <f t="shared" si="22"/>
        <v>1393221.6989100003</v>
      </c>
      <c r="H1216" s="2">
        <f t="shared" si="23"/>
        <v>0.46999999973922968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221423.96</v>
      </c>
      <c r="D1217" s="1">
        <f>BILANCA!E240</f>
        <v>189796.23</v>
      </c>
      <c r="E1217" s="1">
        <v>0</v>
      </c>
      <c r="F1217" s="1">
        <v>0</v>
      </c>
      <c r="G1217" s="2">
        <f t="shared" si="22"/>
        <v>140637.84228000001</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1479094.83</v>
      </c>
      <c r="D1218" s="1">
        <f>BILANCA!E241</f>
        <v>1949690.51</v>
      </c>
      <c r="E1218" s="1">
        <v>0</v>
      </c>
      <c r="F1218" s="1">
        <v>0</v>
      </c>
      <c r="G1218" s="2">
        <f t="shared" si="22"/>
        <v>1263941.8247499999</v>
      </c>
      <c r="H1218" s="2">
        <f t="shared" si="23"/>
        <v>0.65999999991618097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111025.37</v>
      </c>
      <c r="D1219" s="1">
        <f>BILANCA!E242</f>
        <v>134583.19</v>
      </c>
      <c r="E1219" s="1">
        <v>0</v>
      </c>
      <c r="F1219" s="1">
        <v>0</v>
      </c>
      <c r="G1219" s="2">
        <f t="shared" si="22"/>
        <v>89725.252999999997</v>
      </c>
      <c r="H1219" s="2">
        <f t="shared" si="23"/>
        <v>0.55999999999767169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111025.37</v>
      </c>
      <c r="D1220" s="1">
        <f>BILANCA!E243</f>
        <v>134583.19</v>
      </c>
      <c r="E1220" s="1">
        <v>0</v>
      </c>
      <c r="F1220" s="1">
        <v>0</v>
      </c>
      <c r="G1220" s="2">
        <f t="shared" si="22"/>
        <v>90105.444749999995</v>
      </c>
      <c r="H1220" s="2">
        <f t="shared" si="23"/>
        <v>0.55999999999767169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-52202.23000000001</v>
      </c>
      <c r="D1222" s="1">
        <f>BILANCA!E245</f>
        <v>355198.43</v>
      </c>
      <c r="E1222" s="1">
        <v>0</v>
      </c>
      <c r="F1222" s="1">
        <v>0</v>
      </c>
      <c r="G1222" s="2">
        <f t="shared" si="22"/>
        <v>157308.51657000001</v>
      </c>
      <c r="H1222" s="2">
        <f t="shared" si="23"/>
        <v>0.66000000000349246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111025.37</v>
      </c>
      <c r="D1223" s="1">
        <f>BILANCA!E246</f>
        <v>735192.11</v>
      </c>
      <c r="E1223" s="1">
        <v>0</v>
      </c>
      <c r="F1223" s="1">
        <v>0</v>
      </c>
      <c r="G1223" s="2">
        <f t="shared" si="22"/>
        <v>379538.30160000001</v>
      </c>
      <c r="H1223" s="2">
        <f t="shared" si="23"/>
        <v>0.47999999998137355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581820.35</v>
      </c>
      <c r="E1224" s="1">
        <v>0</v>
      </c>
      <c r="F1224" s="1">
        <v>0</v>
      </c>
      <c r="G1224" s="2">
        <f t="shared" si="22"/>
        <v>280437.40869999997</v>
      </c>
      <c r="H1224" s="2">
        <f t="shared" si="23"/>
        <v>0.34999999997671694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111025.37</v>
      </c>
      <c r="D1226" s="1">
        <f>BILANCA!E249</f>
        <v>153371.76</v>
      </c>
      <c r="E1226" s="1">
        <v>0</v>
      </c>
      <c r="F1226" s="1">
        <v>0</v>
      </c>
      <c r="G1226" s="2">
        <f t="shared" si="22"/>
        <v>101517.84027000002</v>
      </c>
      <c r="H1226" s="2">
        <f t="shared" si="23"/>
        <v>0.60999999998603016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163227.6</v>
      </c>
      <c r="D1227" s="1">
        <f>BILANCA!E250</f>
        <v>379993.68</v>
      </c>
      <c r="E1227" s="1">
        <v>0</v>
      </c>
      <c r="F1227" s="1">
        <v>0</v>
      </c>
      <c r="G1227" s="2">
        <f t="shared" si="22"/>
        <v>225264.45024000001</v>
      </c>
      <c r="H1227" s="2">
        <f t="shared" si="23"/>
        <v>0.72000000000116415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23711.62</v>
      </c>
      <c r="D1228" s="1">
        <f>BILANCA!E251</f>
        <v>0</v>
      </c>
      <c r="E1228" s="1">
        <v>0</v>
      </c>
      <c r="F1228" s="1">
        <v>0</v>
      </c>
      <c r="G1228" s="2">
        <f t="shared" si="22"/>
        <v>5809.3468999999996</v>
      </c>
      <c r="H1228" s="2">
        <f t="shared" si="23"/>
        <v>0.38000000000101863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139515.98000000001</v>
      </c>
      <c r="D1229" s="1">
        <f>BILANCA!E252</f>
        <v>379993.68</v>
      </c>
      <c r="E1229" s="1">
        <v>0</v>
      </c>
      <c r="F1229" s="1">
        <v>0</v>
      </c>
      <c r="G1229" s="2">
        <f t="shared" si="22"/>
        <v>221277.82164000001</v>
      </c>
      <c r="H1229" s="2">
        <f t="shared" si="23"/>
        <v>0.33999999999650754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751586.44</v>
      </c>
      <c r="D1232" s="1">
        <f>BILANCA!E255</f>
        <v>859648.8</v>
      </c>
      <c r="E1232" s="1">
        <v>0</v>
      </c>
      <c r="F1232" s="1">
        <v>0</v>
      </c>
      <c r="G1232" s="2">
        <f t="shared" si="22"/>
        <v>615250.12595999998</v>
      </c>
      <c r="H1232" s="2">
        <f t="shared" si="23"/>
        <v>0.63999999989755452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1850</v>
      </c>
      <c r="E1233" s="1">
        <v>0</v>
      </c>
      <c r="F1233" s="1">
        <v>0</v>
      </c>
      <c r="G1233" s="2">
        <f t="shared" si="22"/>
        <v>925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401728.01</v>
      </c>
      <c r="D1236" s="1">
        <f>BILANCA!E259</f>
        <v>478067.91</v>
      </c>
      <c r="E1236" s="1">
        <v>0</v>
      </c>
      <c r="F1236" s="1">
        <v>0</v>
      </c>
      <c r="G1236" s="2">
        <f t="shared" si="22"/>
        <v>343539.54899000004</v>
      </c>
      <c r="H1236" s="2">
        <f t="shared" si="23"/>
        <v>0.1000000000349246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401728.01</v>
      </c>
      <c r="D1237" s="1">
        <f>BILANCA!E260</f>
        <v>478067.91</v>
      </c>
      <c r="E1237" s="1">
        <v>0</v>
      </c>
      <c r="F1237" s="1">
        <v>0</v>
      </c>
      <c r="G1237" s="2">
        <f t="shared" si="22"/>
        <v>344897.41281999997</v>
      </c>
      <c r="H1237" s="2">
        <f t="shared" si="23"/>
        <v>0.1000000000349246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101170.36</v>
      </c>
      <c r="D1240" s="1">
        <f>BILANCA!E264</f>
        <v>75773.2</v>
      </c>
      <c r="E1240" s="1">
        <v>0</v>
      </c>
      <c r="F1240" s="1">
        <v>0</v>
      </c>
      <c r="G1240" s="2">
        <f t="shared" si="22"/>
        <v>64948.207320000001</v>
      </c>
      <c r="H1240" s="2">
        <f t="shared" si="23"/>
        <v>0.55999999999767169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667206.9</v>
      </c>
      <c r="D1241" s="1">
        <f>BILANCA!E265</f>
        <v>800666.37</v>
      </c>
      <c r="E1241" s="1">
        <v>0</v>
      </c>
      <c r="F1241" s="1">
        <v>0</v>
      </c>
      <c r="G1241" s="2">
        <f t="shared" si="22"/>
        <v>585283.22711999994</v>
      </c>
      <c r="H1241" s="2">
        <f t="shared" si="23"/>
        <v>0.46999999997206032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26272.35</v>
      </c>
      <c r="D1244" s="1">
        <f>BILANCA!E268</f>
        <v>19425.150000000001</v>
      </c>
      <c r="E1244" s="1">
        <v>0</v>
      </c>
      <c r="F1244" s="1">
        <v>0</v>
      </c>
      <c r="G1244" s="2">
        <f t="shared" si="24"/>
        <v>16997.01165</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67.69</v>
      </c>
      <c r="D1245" s="1">
        <f>BILANCA!E269</f>
        <v>4585.53</v>
      </c>
      <c r="E1245" s="1">
        <v>0</v>
      </c>
      <c r="F1245" s="1">
        <v>0</v>
      </c>
      <c r="G1245" s="2">
        <f t="shared" si="24"/>
        <v>2420.5524999999998</v>
      </c>
      <c r="H1245" s="2">
        <f t="shared" si="23"/>
        <v>0.78000000000025693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42377.24</v>
      </c>
      <c r="D1263" s="1">
        <f>BILANCA!E287</f>
        <v>45460.88</v>
      </c>
      <c r="E1263" s="1">
        <v>0</v>
      </c>
      <c r="F1263" s="1">
        <v>0</v>
      </c>
      <c r="G1263" s="2">
        <f t="shared" si="24"/>
        <v>37323.72</v>
      </c>
      <c r="H1263" s="2">
        <f t="shared" si="23"/>
        <v>0.36000000000058208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630043.66</v>
      </c>
      <c r="D1264" s="1">
        <f>BILANCA!E288</f>
        <v>808180.82</v>
      </c>
      <c r="E1264" s="1">
        <v>0</v>
      </c>
      <c r="F1264" s="1">
        <v>0</v>
      </c>
      <c r="G1264" s="2">
        <f t="shared" si="24"/>
        <v>631239.88930000004</v>
      </c>
      <c r="H1264" s="2">
        <f t="shared" si="23"/>
        <v>0.52000000001862645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298.63</v>
      </c>
      <c r="D1265" s="1">
        <f>BILANCA!E289</f>
        <v>0</v>
      </c>
      <c r="E1265" s="1">
        <v>0</v>
      </c>
      <c r="F1265" s="1">
        <v>0</v>
      </c>
      <c r="G1265" s="2">
        <f t="shared" si="24"/>
        <v>84.21365999999999</v>
      </c>
      <c r="H1265" s="2">
        <f t="shared" si="23"/>
        <v>0.37000000000000455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111025.37</v>
      </c>
      <c r="D1270" s="1">
        <f>BILANCA!E294</f>
        <v>134583.46</v>
      </c>
      <c r="E1270" s="1">
        <v>0</v>
      </c>
      <c r="F1270" s="1">
        <v>0</v>
      </c>
      <c r="G1270" s="2">
        <f t="shared" si="24"/>
        <v>109115.18722999998</v>
      </c>
      <c r="H1270" s="2">
        <f t="shared" si="23"/>
        <v>0.82999999998719431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893.58</v>
      </c>
      <c r="E1271" s="1">
        <v>0</v>
      </c>
      <c r="F1271" s="1">
        <v>0</v>
      </c>
      <c r="G1271" s="2">
        <f t="shared" si="24"/>
        <v>514.70208000000002</v>
      </c>
      <c r="H1271" s="2">
        <f t="shared" si="23"/>
        <v>0.41999999999995907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49114.080000000002</v>
      </c>
      <c r="D1273" s="1">
        <f>BILANCA!E297</f>
        <v>54839.72</v>
      </c>
      <c r="E1273" s="1">
        <v>0</v>
      </c>
      <c r="F1273" s="1">
        <v>0</v>
      </c>
      <c r="G1273" s="2">
        <f t="shared" si="24"/>
        <v>46050.120799999997</v>
      </c>
      <c r="H1273" s="2">
        <f t="shared" si="23"/>
        <v>0.36000000000058208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134583.19</v>
      </c>
      <c r="E1288" s="1">
        <v>0</v>
      </c>
      <c r="F1288" s="1">
        <v>0</v>
      </c>
      <c r="G1288" s="2">
        <f t="shared" si="24"/>
        <v>82095.745899999994</v>
      </c>
      <c r="H1288" s="2">
        <f t="shared" si="23"/>
        <v>0.19000000000232831</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8231004.2199999997</v>
      </c>
      <c r="D1383" s="1">
        <f>'RAS-funkcijski'!E89</f>
        <v>9718996.4399999995</v>
      </c>
      <c r="E1383" s="1">
        <v>0</v>
      </c>
      <c r="F1383" s="1">
        <v>0</v>
      </c>
      <c r="G1383" s="2">
        <f t="shared" si="24"/>
        <v>2351864.7535000001</v>
      </c>
      <c r="H1383" s="2">
        <f t="shared" si="27"/>
        <v>0.65999999921768904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8231004.2199999997</v>
      </c>
      <c r="D1388" s="1">
        <f>'RAS-funkcijski'!E94</f>
        <v>9718996.4399999995</v>
      </c>
      <c r="E1388" s="1">
        <v>0</v>
      </c>
      <c r="F1388" s="1">
        <v>0</v>
      </c>
      <c r="G1388" s="2">
        <f t="shared" si="24"/>
        <v>2490209.7390000001</v>
      </c>
      <c r="H1388" s="2">
        <f t="shared" si="27"/>
        <v>0.65999999921768904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8231004.2199999997</v>
      </c>
      <c r="D1389" s="1">
        <f>'RAS-funkcijski'!E95</f>
        <v>9718996.4399999995</v>
      </c>
      <c r="E1389" s="1">
        <v>0</v>
      </c>
      <c r="F1389" s="1">
        <v>0</v>
      </c>
      <c r="G1389" s="2">
        <f t="shared" si="24"/>
        <v>2517878.7360999999</v>
      </c>
      <c r="H1389" s="2">
        <f t="shared" si="27"/>
        <v>0.65999999921768904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8231004.2199999997</v>
      </c>
      <c r="D1435" s="13">
        <f>'RAS-funkcijski'!E141</f>
        <v>9718996.4399999995</v>
      </c>
      <c r="E1435" s="13">
        <v>0</v>
      </c>
      <c r="F1435" s="13">
        <v>0</v>
      </c>
      <c r="G1435" s="14">
        <f t="shared" si="24"/>
        <v>3790652.6027000006</v>
      </c>
      <c r="H1435" s="14">
        <f t="shared" si="27"/>
        <v>0.65999999921768904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3885.15</v>
      </c>
      <c r="D1436" s="6">
        <f>'P-VRIO'!E5</f>
        <v>994.89</v>
      </c>
      <c r="E1436" s="6">
        <v>0</v>
      </c>
      <c r="F1436" s="6">
        <v>0</v>
      </c>
      <c r="G1436" s="7">
        <f t="shared" si="24"/>
        <v>5.8749300000000009</v>
      </c>
      <c r="H1436" s="7">
        <f t="shared" si="27"/>
        <v>0.26000000000010459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2438.7800000000002</v>
      </c>
      <c r="D1437" s="1">
        <f>'P-VRIO'!E6</f>
        <v>0</v>
      </c>
      <c r="E1437" s="1">
        <v>0</v>
      </c>
      <c r="F1437" s="1">
        <v>0</v>
      </c>
      <c r="G1437" s="2">
        <f t="shared" si="24"/>
        <v>4.8775600000000008</v>
      </c>
      <c r="H1437" s="2">
        <f t="shared" si="27"/>
        <v>0.21999999999979991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2438.7800000000002</v>
      </c>
      <c r="D1438" s="1">
        <f>'P-VRIO'!E7</f>
        <v>0</v>
      </c>
      <c r="E1438" s="1">
        <v>0</v>
      </c>
      <c r="F1438" s="1">
        <v>0</v>
      </c>
      <c r="G1438" s="2">
        <f t="shared" si="24"/>
        <v>7.3163400000000012</v>
      </c>
      <c r="H1438" s="2">
        <f t="shared" si="27"/>
        <v>0.21999999999979991</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2438.7800000000002</v>
      </c>
      <c r="D1439" s="1">
        <f>'P-VRIO'!E8</f>
        <v>0</v>
      </c>
      <c r="E1439" s="1">
        <v>0</v>
      </c>
      <c r="F1439" s="1">
        <v>0</v>
      </c>
      <c r="G1439" s="2">
        <f t="shared" si="24"/>
        <v>9.7551200000000016</v>
      </c>
      <c r="H1439" s="2">
        <f t="shared" si="27"/>
        <v>0.21999999999979991</v>
      </c>
      <c r="I1439" s="10">
        <f t="shared" ref="I1439:I1444" si="28">G1439*H1439</f>
        <v>2.1461263999980487</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1446.37</v>
      </c>
      <c r="D1453" s="1">
        <f>'P-VRIO'!E22</f>
        <v>994.89</v>
      </c>
      <c r="E1453" s="1">
        <v>0</v>
      </c>
      <c r="F1453" s="1">
        <v>0</v>
      </c>
      <c r="G1453" s="2">
        <f t="shared" si="24"/>
        <v>61.850699999999989</v>
      </c>
      <c r="H1453" s="2">
        <f t="shared" si="27"/>
        <v>0.4799999999999045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1446.37</v>
      </c>
      <c r="D1454" s="1">
        <f>'P-VRIO'!E23</f>
        <v>994.89</v>
      </c>
      <c r="E1454" s="1">
        <v>0</v>
      </c>
      <c r="F1454" s="1">
        <v>0</v>
      </c>
      <c r="G1454" s="2">
        <f t="shared" si="24"/>
        <v>65.286849999999987</v>
      </c>
      <c r="H1454" s="2">
        <f t="shared" si="27"/>
        <v>0.4799999999999045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994.89</v>
      </c>
      <c r="E1455" s="1">
        <v>0</v>
      </c>
      <c r="F1455" s="1">
        <v>0</v>
      </c>
      <c r="G1455" s="2">
        <f t="shared" si="24"/>
        <v>39.7956</v>
      </c>
      <c r="H1455" s="2">
        <f t="shared" si="27"/>
        <v>0.11000000000001364</v>
      </c>
      <c r="I1455" s="10">
        <f t="shared" ref="I1455:I1460" si="30">G1455*H1455</f>
        <v>4.3775160000005426</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1446.37</v>
      </c>
      <c r="D1456" s="1">
        <f>'P-VRIO'!E25</f>
        <v>0</v>
      </c>
      <c r="E1456" s="1">
        <v>0</v>
      </c>
      <c r="F1456" s="1">
        <v>0</v>
      </c>
      <c r="G1456" s="2">
        <f t="shared" si="24"/>
        <v>30.37377</v>
      </c>
      <c r="H1456" s="2">
        <f t="shared" si="27"/>
        <v>0.36999999999989086</v>
      </c>
      <c r="I1456" s="10">
        <f t="shared" si="30"/>
        <v>11.238294899996685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790911.95</v>
      </c>
      <c r="D1480" s="6"/>
      <c r="E1480" s="6">
        <v>0</v>
      </c>
      <c r="F1480" s="6">
        <v>0</v>
      </c>
      <c r="G1480" s="7">
        <f t="shared" ref="G1480:G1580" si="34">B1480/1000*C1480</f>
        <v>790.91194999999993</v>
      </c>
      <c r="H1480" s="7">
        <f t="shared" ref="H1480:H1580" si="35">ABS(C1480-ROUND(C1480,0))</f>
        <v>5.0000000046566129E-2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10129719.25</v>
      </c>
      <c r="D1481" s="1">
        <v>0</v>
      </c>
      <c r="E1481" s="1">
        <v>0</v>
      </c>
      <c r="F1481" s="1">
        <v>0</v>
      </c>
      <c r="G1481" s="2">
        <f t="shared" si="34"/>
        <v>20259.4385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9012224.7100000009</v>
      </c>
      <c r="D1483" s="1">
        <v>0</v>
      </c>
      <c r="E1483" s="1">
        <v>0</v>
      </c>
      <c r="F1483" s="1">
        <v>0</v>
      </c>
      <c r="G1483" s="2">
        <f t="shared" si="34"/>
        <v>36048.898840000002</v>
      </c>
      <c r="H1483" s="2">
        <f t="shared" si="35"/>
        <v>0.28999999910593033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7152290.0700000003</v>
      </c>
      <c r="D1484" s="1">
        <v>0</v>
      </c>
      <c r="E1484" s="1">
        <v>0</v>
      </c>
      <c r="F1484" s="1">
        <v>0</v>
      </c>
      <c r="G1484" s="2">
        <f t="shared" si="34"/>
        <v>35761.450349999999</v>
      </c>
      <c r="H1484" s="2">
        <f t="shared" si="35"/>
        <v>7.0000000298023224E-2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1801852.8</v>
      </c>
      <c r="D1485" s="1">
        <v>0</v>
      </c>
      <c r="E1485" s="1">
        <v>0</v>
      </c>
      <c r="F1485" s="1">
        <v>0</v>
      </c>
      <c r="G1485" s="2">
        <f t="shared" si="34"/>
        <v>10811.1168</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15027.89</v>
      </c>
      <c r="D1486" s="1">
        <v>0</v>
      </c>
      <c r="E1486" s="1">
        <v>0</v>
      </c>
      <c r="F1486" s="1">
        <v>0</v>
      </c>
      <c r="G1486" s="2">
        <f t="shared" si="34"/>
        <v>105.19523</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43053.95</v>
      </c>
      <c r="D1491" s="1">
        <v>0</v>
      </c>
      <c r="E1491" s="1">
        <v>0</v>
      </c>
      <c r="F1491" s="1">
        <v>0</v>
      </c>
      <c r="G1491" s="2">
        <f t="shared" si="34"/>
        <v>516.64739999999995</v>
      </c>
      <c r="H1491" s="2">
        <f t="shared" si="35"/>
        <v>5.0000000002910383E-2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1042340.25</v>
      </c>
      <c r="D1492" s="1">
        <v>0</v>
      </c>
      <c r="E1492" s="1">
        <v>0</v>
      </c>
      <c r="F1492" s="1">
        <v>0</v>
      </c>
      <c r="G1492" s="2">
        <f t="shared" si="34"/>
        <v>13550.42325</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75154.289999999994</v>
      </c>
      <c r="D1493" s="1">
        <v>0</v>
      </c>
      <c r="E1493" s="1">
        <v>0</v>
      </c>
      <c r="F1493" s="1">
        <v>0</v>
      </c>
      <c r="G1493" s="2">
        <f t="shared" si="34"/>
        <v>1052.1600599999999</v>
      </c>
      <c r="H1493" s="2">
        <f t="shared" si="35"/>
        <v>0.28999999999359716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75154.289999999994</v>
      </c>
      <c r="D1497" s="1">
        <v>0</v>
      </c>
      <c r="E1497" s="1">
        <v>0</v>
      </c>
      <c r="F1497" s="1">
        <v>0</v>
      </c>
      <c r="G1497" s="2">
        <f t="shared" si="34"/>
        <v>1352.7772199999997</v>
      </c>
      <c r="H1497" s="2">
        <f t="shared" si="35"/>
        <v>0.28999999999359716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9932406.0400000028</v>
      </c>
      <c r="D1499" s="1">
        <v>0</v>
      </c>
      <c r="E1499" s="1">
        <v>0</v>
      </c>
      <c r="F1499" s="1">
        <v>0</v>
      </c>
      <c r="G1499" s="2">
        <f t="shared" si="34"/>
        <v>198648.12080000006</v>
      </c>
      <c r="H1499" s="2">
        <f t="shared" si="35"/>
        <v>4.0000002831220627E-2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8838170.6900000013</v>
      </c>
      <c r="D1501" s="1">
        <v>0</v>
      </c>
      <c r="E1501" s="1">
        <v>0</v>
      </c>
      <c r="F1501" s="1">
        <v>0</v>
      </c>
      <c r="G1501" s="2">
        <f t="shared" si="34"/>
        <v>194439.75518000001</v>
      </c>
      <c r="H1501" s="2">
        <f t="shared" si="35"/>
        <v>0.30999999865889549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6941516.0199999996</v>
      </c>
      <c r="D1502" s="1">
        <v>0</v>
      </c>
      <c r="E1502" s="1">
        <v>0</v>
      </c>
      <c r="F1502" s="1">
        <v>0</v>
      </c>
      <c r="G1502" s="2">
        <f t="shared" si="34"/>
        <v>159654.86846</v>
      </c>
      <c r="H1502" s="2">
        <f t="shared" si="35"/>
        <v>1.9999999552965164E-2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1843961.14</v>
      </c>
      <c r="D1503" s="1">
        <v>0</v>
      </c>
      <c r="E1503" s="1">
        <v>0</v>
      </c>
      <c r="F1503" s="1">
        <v>0</v>
      </c>
      <c r="G1503" s="2">
        <f t="shared" si="34"/>
        <v>44255.067360000001</v>
      </c>
      <c r="H1503" s="2">
        <f t="shared" si="35"/>
        <v>0.13999999989755452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15787.88</v>
      </c>
      <c r="D1504" s="1">
        <v>0</v>
      </c>
      <c r="E1504" s="1">
        <v>0</v>
      </c>
      <c r="F1504" s="1">
        <v>0</v>
      </c>
      <c r="G1504" s="2">
        <f t="shared" si="34"/>
        <v>394.697</v>
      </c>
      <c r="H1504" s="2">
        <f t="shared" si="35"/>
        <v>0.12000000000080036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36905.65</v>
      </c>
      <c r="D1509" s="1">
        <v>0</v>
      </c>
      <c r="E1509" s="1">
        <v>0</v>
      </c>
      <c r="F1509" s="1">
        <v>0</v>
      </c>
      <c r="G1509" s="2">
        <f t="shared" si="34"/>
        <v>1107.1695</v>
      </c>
      <c r="H1509" s="2">
        <f t="shared" si="35"/>
        <v>0.34999999999854481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1042638.88</v>
      </c>
      <c r="D1510" s="1">
        <v>0</v>
      </c>
      <c r="E1510" s="1">
        <v>0</v>
      </c>
      <c r="F1510" s="1">
        <v>0</v>
      </c>
      <c r="G1510" s="2">
        <f t="shared" si="34"/>
        <v>32321.80528</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51596.47</v>
      </c>
      <c r="D1511" s="1">
        <v>0</v>
      </c>
      <c r="E1511" s="1">
        <v>0</v>
      </c>
      <c r="F1511" s="1">
        <v>0</v>
      </c>
      <c r="G1511" s="2">
        <f t="shared" si="34"/>
        <v>1651.0870400000001</v>
      </c>
      <c r="H1511" s="2">
        <f t="shared" si="35"/>
        <v>0.47000000000116415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51596.47</v>
      </c>
      <c r="D1515" s="1">
        <v>0</v>
      </c>
      <c r="E1515" s="1">
        <v>0</v>
      </c>
      <c r="F1515" s="1">
        <v>0</v>
      </c>
      <c r="G1515" s="2">
        <f t="shared" si="34"/>
        <v>1857.4729199999999</v>
      </c>
      <c r="H1515" s="2">
        <f t="shared" si="35"/>
        <v>0.47000000000116415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988225.15999999642</v>
      </c>
      <c r="D1517" s="1">
        <v>0</v>
      </c>
      <c r="E1517" s="1">
        <v>0</v>
      </c>
      <c r="F1517" s="1">
        <v>0</v>
      </c>
      <c r="G1517" s="2">
        <f t="shared" si="34"/>
        <v>37552.556079999864</v>
      </c>
      <c r="H1517" s="2">
        <f t="shared" si="35"/>
        <v>0.15999999642372131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45460.88</v>
      </c>
      <c r="D1518" s="1">
        <v>0</v>
      </c>
      <c r="E1518" s="1">
        <v>0</v>
      </c>
      <c r="F1518" s="1">
        <v>0</v>
      </c>
      <c r="G1518" s="2">
        <f t="shared" si="34"/>
        <v>1772.9743199999998</v>
      </c>
      <c r="H1518" s="2">
        <f t="shared" si="35"/>
        <v>0.12000000000261934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45460.88</v>
      </c>
      <c r="D1524" s="1">
        <v>0</v>
      </c>
      <c r="E1524" s="1">
        <v>0</v>
      </c>
      <c r="F1524" s="1">
        <v>0</v>
      </c>
      <c r="G1524" s="2">
        <f t="shared" si="34"/>
        <v>2045.7395999999999</v>
      </c>
      <c r="H1524" s="2">
        <f t="shared" si="35"/>
        <v>0.12000000000261934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45460.88</v>
      </c>
      <c r="D1530" s="1">
        <v>0</v>
      </c>
      <c r="E1530" s="1">
        <v>0</v>
      </c>
      <c r="F1530" s="1">
        <v>0</v>
      </c>
      <c r="G1530" s="2">
        <f t="shared" si="34"/>
        <v>2318.5048799999995</v>
      </c>
      <c r="H1530" s="2">
        <f t="shared" si="35"/>
        <v>0.12000000000261934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40705.54</v>
      </c>
      <c r="D1531" s="1">
        <v>0</v>
      </c>
      <c r="E1531" s="1">
        <v>0</v>
      </c>
      <c r="F1531" s="1">
        <v>0</v>
      </c>
      <c r="G1531" s="2">
        <f t="shared" si="34"/>
        <v>2116.6880799999999</v>
      </c>
      <c r="H1531" s="2">
        <f t="shared" si="35"/>
        <v>0.45999999999912689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4639.3500000000004</v>
      </c>
      <c r="D1532" s="1">
        <v>0</v>
      </c>
      <c r="E1532" s="1">
        <v>0</v>
      </c>
      <c r="F1532" s="1">
        <v>0</v>
      </c>
      <c r="G1532" s="2">
        <f t="shared" si="34"/>
        <v>245.88555000000002</v>
      </c>
      <c r="H1532" s="2">
        <f t="shared" si="35"/>
        <v>0.3500000000003638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115.99</v>
      </c>
      <c r="D1533" s="1">
        <v>0</v>
      </c>
      <c r="E1533" s="1">
        <v>0</v>
      </c>
      <c r="F1533" s="1">
        <v>0</v>
      </c>
      <c r="G1533" s="2">
        <f t="shared" si="34"/>
        <v>6.2634599999999994</v>
      </c>
      <c r="H1533" s="2">
        <f t="shared" si="35"/>
        <v>1.0000000000005116E-2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942764.27999999991</v>
      </c>
      <c r="D1576" s="1">
        <v>0</v>
      </c>
      <c r="E1576" s="1">
        <v>0</v>
      </c>
      <c r="F1576" s="1">
        <v>0</v>
      </c>
      <c r="G1576" s="2">
        <f t="shared" si="34"/>
        <v>91448.135159999991</v>
      </c>
      <c r="H1576" s="2">
        <f t="shared" si="35"/>
        <v>0.27999999991152436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808180.82</v>
      </c>
      <c r="D1578" s="1">
        <v>0</v>
      </c>
      <c r="E1578" s="1">
        <v>0</v>
      </c>
      <c r="F1578" s="1">
        <v>0</v>
      </c>
      <c r="G1578" s="2">
        <f t="shared" si="34"/>
        <v>80009.901180000001</v>
      </c>
      <c r="H1578" s="2">
        <f t="shared" si="35"/>
        <v>0.18000000005122274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134583.46</v>
      </c>
      <c r="D1580" s="13">
        <v>0</v>
      </c>
      <c r="E1580" s="13">
        <v>0</v>
      </c>
      <c r="F1580" s="13">
        <v>0</v>
      </c>
      <c r="G1580" s="14">
        <f t="shared" si="34"/>
        <v>13592.929459999999</v>
      </c>
      <c r="H1580" s="14">
        <f t="shared" si="35"/>
        <v>0.45999999999185093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46735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8007774.8699999992</v>
      </c>
      <c r="I16" s="170">
        <f>'PR-RAS'!E6</f>
        <v>10091797.120000001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8025126.8399999999</v>
      </c>
      <c r="I17" s="170">
        <f>'PR-RAS'!E151</f>
        <v>8676656.1900000013</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355198.4299999983</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52202.230000000447</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1721492.3899999994</v>
      </c>
      <c r="I20" s="173">
        <f>BILANCA!E7</f>
        <v>2173471.0499999998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1358297.17</v>
      </c>
      <c r="I21" s="175">
        <f>BILANCA!E68</f>
        <v>2036354.8900000001</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790911.92999999993</v>
      </c>
      <c r="I22" s="175">
        <f>BILANCA!E176</f>
        <v>988225.15999999992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2288877.63</v>
      </c>
      <c r="I23" s="177">
        <f>BILANCA!E237</f>
        <v>3221600.7800000003</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8231004.2199999997</v>
      </c>
      <c r="I28" s="179">
        <f>'RAS-funkcijski'!E141</f>
        <v>9718996.4399999995</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3885.15</v>
      </c>
      <c r="I29" s="173">
        <f>'P-VRIO'!E5</f>
        <v>994.89</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1446.37</v>
      </c>
      <c r="I30" s="175">
        <f>'P-VRIO'!E22</f>
        <v>994.89</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790911.95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988225.15999999642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45460.88</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942764.27999999991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9" zoomScaleNormal="100" workbookViewId="0">
      <selection activeCell="E128" sqref="E12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8007774.8699999992</v>
      </c>
      <c r="E6" s="51">
        <f>E7+E44+E50+E82+E106+E124+E133+E139</f>
        <v>10091797.120000001</v>
      </c>
      <c r="F6" s="52">
        <f t="shared" ref="F6:F131" si="0">IF(D6&lt;&gt;0,IF(E6/D6&gt;=100,"&gt;&gt;100",E6/D6*100),"-")</f>
        <v>126.02498551510854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91824.55</v>
      </c>
      <c r="E50" s="51">
        <f>E51+E54+E59+E62+E65+E68+E71+E74+E77</f>
        <v>116496.31</v>
      </c>
      <c r="F50" s="52">
        <f t="shared" si="0"/>
        <v>126.86837016897985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52337.87</v>
      </c>
      <c r="E68" s="51">
        <f t="shared" si="15"/>
        <v>71297.31</v>
      </c>
      <c r="F68" s="52">
        <f t="shared" si="0"/>
        <v>136.22508902253759</v>
      </c>
    </row>
    <row r="69" spans="1:6" ht="12.75" customHeight="1" x14ac:dyDescent="0.2">
      <c r="A69" s="53" t="s">
        <v>184</v>
      </c>
      <c r="B69" s="85" t="s">
        <v>185</v>
      </c>
      <c r="C69" s="50" t="s">
        <v>184</v>
      </c>
      <c r="D69" s="242">
        <v>52337.87</v>
      </c>
      <c r="E69" s="242">
        <v>71297.31</v>
      </c>
      <c r="F69" s="52">
        <f t="shared" si="0"/>
        <v>136.22508902253759</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39486.68</v>
      </c>
      <c r="E74" s="51">
        <f t="shared" si="17"/>
        <v>45199</v>
      </c>
      <c r="F74" s="52">
        <f t="shared" si="0"/>
        <v>114.46644792623741</v>
      </c>
    </row>
    <row r="75" spans="1:6" ht="12.75" customHeight="1" x14ac:dyDescent="0.2">
      <c r="A75" s="53" t="s">
        <v>196</v>
      </c>
      <c r="B75" s="85" t="s">
        <v>197</v>
      </c>
      <c r="C75" s="50" t="s">
        <v>196</v>
      </c>
      <c r="D75" s="242">
        <v>39486.68</v>
      </c>
      <c r="E75" s="242">
        <v>45199</v>
      </c>
      <c r="F75" s="52">
        <f t="shared" si="0"/>
        <v>114.46644792623741</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1.58</v>
      </c>
      <c r="E82" s="51">
        <f t="shared" si="19"/>
        <v>0</v>
      </c>
      <c r="F82" s="52">
        <f t="shared" si="0"/>
        <v>0</v>
      </c>
    </row>
    <row r="83" spans="1:6" ht="12.75" customHeight="1" x14ac:dyDescent="0.2">
      <c r="A83" s="53">
        <v>641</v>
      </c>
      <c r="B83" s="85" t="s">
        <v>212</v>
      </c>
      <c r="C83" s="50" t="s">
        <v>213</v>
      </c>
      <c r="D83" s="51">
        <f t="shared" ref="D83:E83" si="20">SUM(D84:D90)</f>
        <v>1.58</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1.58</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205930.52</v>
      </c>
      <c r="E106" s="51">
        <f t="shared" si="23"/>
        <v>168988.44</v>
      </c>
      <c r="F106" s="52">
        <f t="shared" si="0"/>
        <v>82.060900929109494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205930.52</v>
      </c>
      <c r="E112" s="51">
        <f t="shared" si="25"/>
        <v>168988.44</v>
      </c>
      <c r="F112" s="52">
        <f t="shared" si="0"/>
        <v>82.060900929109494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205930.52</v>
      </c>
      <c r="E117" s="242">
        <v>168988.44</v>
      </c>
      <c r="F117" s="52">
        <f t="shared" si="0"/>
        <v>82.060900929109494</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107606.19</v>
      </c>
      <c r="E124" s="51">
        <f t="shared" si="27"/>
        <v>131857.49</v>
      </c>
      <c r="F124" s="52">
        <f t="shared" si="0"/>
        <v>122.53708638880344</v>
      </c>
    </row>
    <row r="125" spans="1:6" ht="12.75" customHeight="1" x14ac:dyDescent="0.2">
      <c r="A125" s="53">
        <v>661</v>
      </c>
      <c r="B125" s="86" t="s">
        <v>296</v>
      </c>
      <c r="C125" s="50" t="s">
        <v>297</v>
      </c>
      <c r="D125" s="51">
        <f t="shared" ref="D125:E125" si="28">SUM(D126:D127)</f>
        <v>107606.19</v>
      </c>
      <c r="E125" s="51">
        <f t="shared" si="28"/>
        <v>131857.49</v>
      </c>
      <c r="F125" s="52">
        <f t="shared" si="0"/>
        <v>122.53708638880344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107606.19</v>
      </c>
      <c r="E127" s="242">
        <v>131857.49</v>
      </c>
      <c r="F127" s="52">
        <f t="shared" si="0"/>
        <v>122.53708638880344</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7602412.0299999993</v>
      </c>
      <c r="E133" s="51">
        <f t="shared" si="30"/>
        <v>9654679.1800000016</v>
      </c>
      <c r="F133" s="52">
        <f t="shared" ref="F133:F223" si="31">IF(D133&lt;&gt;0,IF(E133/D133&gt;=100,"&gt;&gt;100",E133/D133*100),"-")</f>
        <v>126.99494768109803</v>
      </c>
    </row>
    <row r="134" spans="1:6" ht="22.8" x14ac:dyDescent="0.2">
      <c r="A134" s="53">
        <v>671</v>
      </c>
      <c r="B134" s="232" t="s">
        <v>314</v>
      </c>
      <c r="C134" s="50" t="s">
        <v>315</v>
      </c>
      <c r="D134" s="51">
        <f t="shared" ref="D134:E134" si="32">SUM(D135:D137)</f>
        <v>256570.18</v>
      </c>
      <c r="E134" s="51">
        <f t="shared" si="32"/>
        <v>1052166.05</v>
      </c>
      <c r="F134" s="52">
        <f t="shared" si="31"/>
        <v>410.08898617914207</v>
      </c>
    </row>
    <row r="135" spans="1:6" ht="12.75" customHeight="1" x14ac:dyDescent="0.2">
      <c r="A135" s="53">
        <v>6711</v>
      </c>
      <c r="B135" s="85" t="s">
        <v>316</v>
      </c>
      <c r="C135" s="50" t="s">
        <v>317</v>
      </c>
      <c r="D135" s="242">
        <v>190208.78</v>
      </c>
      <c r="E135" s="242">
        <v>149908.42000000001</v>
      </c>
      <c r="F135" s="52">
        <f t="shared" si="31"/>
        <v>78.812565855267053</v>
      </c>
    </row>
    <row r="136" spans="1:6" ht="22.8" x14ac:dyDescent="0.2">
      <c r="A136" s="53">
        <v>6712</v>
      </c>
      <c r="B136" s="232" t="s">
        <v>318</v>
      </c>
      <c r="C136" s="50" t="s">
        <v>319</v>
      </c>
      <c r="D136" s="242">
        <v>66361.399999999994</v>
      </c>
      <c r="E136" s="242">
        <v>902257.63</v>
      </c>
      <c r="F136" s="52">
        <f t="shared" si="31"/>
        <v>1359.6121088464079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7345841.8499999996</v>
      </c>
      <c r="E138" s="242">
        <v>8602513.1300000008</v>
      </c>
      <c r="F138" s="52">
        <f t="shared" si="31"/>
        <v>117.10724659829155</v>
      </c>
    </row>
    <row r="139" spans="1:6" ht="12.75" customHeight="1" x14ac:dyDescent="0.2">
      <c r="A139" s="53">
        <v>68</v>
      </c>
      <c r="B139" s="85" t="s">
        <v>324</v>
      </c>
      <c r="C139" s="50" t="s">
        <v>325</v>
      </c>
      <c r="D139" s="51">
        <f t="shared" ref="D139:E139" si="33">D140+D150</f>
        <v>0</v>
      </c>
      <c r="E139" s="51">
        <f t="shared" si="33"/>
        <v>19775.7</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19775.7</v>
      </c>
      <c r="F150" s="52" t="str">
        <f t="shared" si="31"/>
        <v>-</v>
      </c>
    </row>
    <row r="151" spans="1:6" ht="12.75" customHeight="1" x14ac:dyDescent="0.2">
      <c r="A151" s="53">
        <v>3</v>
      </c>
      <c r="B151" s="85" t="s">
        <v>348</v>
      </c>
      <c r="C151" s="50" t="s">
        <v>56</v>
      </c>
      <c r="D151" s="51">
        <f t="shared" ref="D151:E151" si="35">D152+D163+D196+D215+D224+D252+D263</f>
        <v>8025126.8399999999</v>
      </c>
      <c r="E151" s="51">
        <f t="shared" si="35"/>
        <v>8676656.1900000013</v>
      </c>
      <c r="F151" s="52">
        <f t="shared" si="31"/>
        <v>108.11861747471147</v>
      </c>
    </row>
    <row r="152" spans="1:6" ht="12.75" customHeight="1" x14ac:dyDescent="0.2">
      <c r="A152" s="53">
        <v>31</v>
      </c>
      <c r="B152" s="85" t="s">
        <v>349</v>
      </c>
      <c r="C152" s="50" t="s">
        <v>35</v>
      </c>
      <c r="D152" s="51">
        <f t="shared" ref="D152:E152" si="36">D153+D158+D159</f>
        <v>5964632.2599999998</v>
      </c>
      <c r="E152" s="51">
        <f t="shared" si="36"/>
        <v>6837066.6600000001</v>
      </c>
      <c r="F152" s="52">
        <f t="shared" si="31"/>
        <v>114.62679276727113</v>
      </c>
    </row>
    <row r="153" spans="1:6" ht="12.75" customHeight="1" x14ac:dyDescent="0.2">
      <c r="A153" s="53">
        <v>311</v>
      </c>
      <c r="B153" s="85" t="s">
        <v>350</v>
      </c>
      <c r="C153" s="50" t="s">
        <v>351</v>
      </c>
      <c r="D153" s="51">
        <f t="shared" ref="D153:E153" si="37">SUM(D154:D157)</f>
        <v>5061180.54</v>
      </c>
      <c r="E153" s="51">
        <f t="shared" si="37"/>
        <v>5803946.0899999999</v>
      </c>
      <c r="F153" s="52">
        <f t="shared" si="31"/>
        <v>114.67573709591478</v>
      </c>
    </row>
    <row r="154" spans="1:6" ht="12.75" customHeight="1" x14ac:dyDescent="0.2">
      <c r="A154" s="53">
        <v>3111</v>
      </c>
      <c r="B154" s="85" t="s">
        <v>352</v>
      </c>
      <c r="C154" s="50" t="s">
        <v>353</v>
      </c>
      <c r="D154" s="242">
        <v>4866551.8</v>
      </c>
      <c r="E154" s="242">
        <v>5605590.5499999998</v>
      </c>
      <c r="F154" s="52">
        <f t="shared" si="31"/>
        <v>115.18608617296542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194628.74</v>
      </c>
      <c r="E156" s="242">
        <v>198355.54</v>
      </c>
      <c r="F156" s="52">
        <f t="shared" si="31"/>
        <v>101.91482511781149</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193643.96</v>
      </c>
      <c r="E158" s="242">
        <v>221679.49</v>
      </c>
      <c r="F158" s="52">
        <f t="shared" si="31"/>
        <v>114.47787475529833</v>
      </c>
    </row>
    <row r="159" spans="1:6" ht="12.75" customHeight="1" x14ac:dyDescent="0.2">
      <c r="A159" s="53">
        <v>313</v>
      </c>
      <c r="B159" s="85" t="s">
        <v>362</v>
      </c>
      <c r="C159" s="50" t="s">
        <v>363</v>
      </c>
      <c r="D159" s="51">
        <f t="shared" ref="D159:E159" si="38">SUM(D160:D162)</f>
        <v>709807.76</v>
      </c>
      <c r="E159" s="51">
        <f t="shared" si="38"/>
        <v>811441.08000000007</v>
      </c>
      <c r="F159" s="52">
        <f t="shared" si="31"/>
        <v>114.31842897857302</v>
      </c>
    </row>
    <row r="160" spans="1:6" ht="12.75" customHeight="1" x14ac:dyDescent="0.2">
      <c r="A160" s="53">
        <v>3131</v>
      </c>
      <c r="B160" s="85" t="s">
        <v>142</v>
      </c>
      <c r="C160" s="50" t="s">
        <v>364</v>
      </c>
      <c r="D160" s="242">
        <v>25321.88</v>
      </c>
      <c r="E160" s="242">
        <v>10314.370000000001</v>
      </c>
      <c r="F160" s="52">
        <f t="shared" si="31"/>
        <v>40.733034040126562</v>
      </c>
    </row>
    <row r="161" spans="1:6" ht="12.75" customHeight="1" x14ac:dyDescent="0.2">
      <c r="A161" s="53">
        <v>3132</v>
      </c>
      <c r="B161" s="85" t="s">
        <v>365</v>
      </c>
      <c r="C161" s="50" t="s">
        <v>366</v>
      </c>
      <c r="D161" s="242">
        <v>683913.81</v>
      </c>
      <c r="E161" s="242">
        <v>801019.43</v>
      </c>
      <c r="F161" s="52">
        <f t="shared" si="31"/>
        <v>117.12286230921407</v>
      </c>
    </row>
    <row r="162" spans="1:6" ht="12.75" customHeight="1" x14ac:dyDescent="0.2">
      <c r="A162" s="53">
        <v>3133</v>
      </c>
      <c r="B162" s="85" t="s">
        <v>367</v>
      </c>
      <c r="C162" s="50" t="s">
        <v>368</v>
      </c>
      <c r="D162" s="242">
        <v>572.07000000000005</v>
      </c>
      <c r="E162" s="242">
        <v>107.28</v>
      </c>
      <c r="F162" s="52">
        <f t="shared" si="31"/>
        <v>18.752949813833968</v>
      </c>
    </row>
    <row r="163" spans="1:6" ht="12.75" customHeight="1" x14ac:dyDescent="0.2">
      <c r="A163" s="53">
        <v>32</v>
      </c>
      <c r="B163" s="85" t="s">
        <v>369</v>
      </c>
      <c r="C163" s="50" t="s">
        <v>370</v>
      </c>
      <c r="D163" s="51">
        <f t="shared" ref="D163:E163" si="39">D164+D169+D177+D187+D188</f>
        <v>2032003.15</v>
      </c>
      <c r="E163" s="51">
        <f t="shared" si="39"/>
        <v>1808155.14</v>
      </c>
      <c r="F163" s="52">
        <f t="shared" si="31"/>
        <v>88.983874852753047</v>
      </c>
    </row>
    <row r="164" spans="1:6" ht="12.75" customHeight="1" x14ac:dyDescent="0.2">
      <c r="A164" s="53">
        <v>321</v>
      </c>
      <c r="B164" s="85" t="s">
        <v>371</v>
      </c>
      <c r="C164" s="50" t="s">
        <v>372</v>
      </c>
      <c r="D164" s="51">
        <f t="shared" ref="D164:E164" si="40">SUM(D165:D168)</f>
        <v>237494.38</v>
      </c>
      <c r="E164" s="51">
        <f t="shared" si="40"/>
        <v>255617.22999999998</v>
      </c>
      <c r="F164" s="52">
        <f t="shared" si="31"/>
        <v>107.63085425431962</v>
      </c>
    </row>
    <row r="165" spans="1:6" ht="12.75" customHeight="1" x14ac:dyDescent="0.2">
      <c r="A165" s="53">
        <v>3211</v>
      </c>
      <c r="B165" s="85" t="s">
        <v>373</v>
      </c>
      <c r="C165" s="50" t="s">
        <v>374</v>
      </c>
      <c r="D165" s="242">
        <v>33013.32</v>
      </c>
      <c r="E165" s="242">
        <v>36487.93</v>
      </c>
      <c r="F165" s="52">
        <f t="shared" si="31"/>
        <v>110.52487299065955</v>
      </c>
    </row>
    <row r="166" spans="1:6" ht="12.75" customHeight="1" x14ac:dyDescent="0.2">
      <c r="A166" s="53">
        <v>3212</v>
      </c>
      <c r="B166" s="85" t="s">
        <v>375</v>
      </c>
      <c r="C166" s="50" t="s">
        <v>376</v>
      </c>
      <c r="D166" s="242">
        <v>202065.43</v>
      </c>
      <c r="E166" s="242">
        <v>206972.16</v>
      </c>
      <c r="F166" s="52">
        <f t="shared" si="31"/>
        <v>102.42828770859023</v>
      </c>
    </row>
    <row r="167" spans="1:6" ht="12.75" customHeight="1" x14ac:dyDescent="0.2">
      <c r="A167" s="53">
        <v>3213</v>
      </c>
      <c r="B167" s="85" t="s">
        <v>377</v>
      </c>
      <c r="C167" s="50" t="s">
        <v>378</v>
      </c>
      <c r="D167" s="242">
        <v>2415.63</v>
      </c>
      <c r="E167" s="242">
        <v>12157.14</v>
      </c>
      <c r="F167" s="52">
        <f t="shared" si="31"/>
        <v>503.26995442182778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813605.23999999987</v>
      </c>
      <c r="E169" s="51">
        <f t="shared" si="41"/>
        <v>634212.57999999996</v>
      </c>
      <c r="F169" s="52">
        <f t="shared" si="31"/>
        <v>77.950896678099085</v>
      </c>
    </row>
    <row r="170" spans="1:6" ht="12.75" customHeight="1" x14ac:dyDescent="0.2">
      <c r="A170" s="53">
        <v>3221</v>
      </c>
      <c r="B170" s="85" t="s">
        <v>383</v>
      </c>
      <c r="C170" s="50" t="s">
        <v>384</v>
      </c>
      <c r="D170" s="242">
        <v>27736.36</v>
      </c>
      <c r="E170" s="242">
        <v>30464.09</v>
      </c>
      <c r="F170" s="52">
        <f t="shared" si="31"/>
        <v>109.83449162038565</v>
      </c>
    </row>
    <row r="171" spans="1:6" ht="12.75" customHeight="1" x14ac:dyDescent="0.2">
      <c r="A171" s="53">
        <v>3222</v>
      </c>
      <c r="B171" s="85" t="s">
        <v>385</v>
      </c>
      <c r="C171" s="50" t="s">
        <v>386</v>
      </c>
      <c r="D171" s="242">
        <v>108680.94</v>
      </c>
      <c r="E171" s="242">
        <v>141735.31</v>
      </c>
      <c r="F171" s="52">
        <f t="shared" si="31"/>
        <v>130.41413701427317</v>
      </c>
    </row>
    <row r="172" spans="1:6" ht="12.75" customHeight="1" x14ac:dyDescent="0.2">
      <c r="A172" s="53">
        <v>3223</v>
      </c>
      <c r="B172" s="85" t="s">
        <v>387</v>
      </c>
      <c r="C172" s="50" t="s">
        <v>388</v>
      </c>
      <c r="D172" s="242">
        <v>574699.07999999996</v>
      </c>
      <c r="E172" s="242">
        <v>429658.7</v>
      </c>
      <c r="F172" s="52">
        <f t="shared" si="31"/>
        <v>74.762378251936653</v>
      </c>
    </row>
    <row r="173" spans="1:6" ht="12.75" customHeight="1" x14ac:dyDescent="0.2">
      <c r="A173" s="53">
        <v>3224</v>
      </c>
      <c r="B173" s="85" t="s">
        <v>389</v>
      </c>
      <c r="C173" s="50" t="s">
        <v>390</v>
      </c>
      <c r="D173" s="242">
        <v>1218.55</v>
      </c>
      <c r="E173" s="242">
        <v>1910.98</v>
      </c>
      <c r="F173" s="52">
        <f t="shared" si="31"/>
        <v>156.82409421033196</v>
      </c>
    </row>
    <row r="174" spans="1:6" ht="12.75" customHeight="1" x14ac:dyDescent="0.2">
      <c r="A174" s="53">
        <v>3225</v>
      </c>
      <c r="B174" s="85" t="s">
        <v>391</v>
      </c>
      <c r="C174" s="50" t="s">
        <v>392</v>
      </c>
      <c r="D174" s="242">
        <v>33468.19</v>
      </c>
      <c r="E174" s="242">
        <v>30052.14</v>
      </c>
      <c r="F174" s="52">
        <f t="shared" si="31"/>
        <v>89.79314387781352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67802.12</v>
      </c>
      <c r="E176" s="242">
        <v>391.36</v>
      </c>
      <c r="F176" s="52">
        <f t="shared" si="31"/>
        <v>0.5772090902172381</v>
      </c>
    </row>
    <row r="177" spans="1:6" ht="12.75" customHeight="1" x14ac:dyDescent="0.2">
      <c r="A177" s="53">
        <v>323</v>
      </c>
      <c r="B177" s="85" t="s">
        <v>397</v>
      </c>
      <c r="C177" s="50" t="s">
        <v>398</v>
      </c>
      <c r="D177" s="51">
        <f t="shared" ref="D177:E177" si="42">SUM(D178:D186)</f>
        <v>910134.05</v>
      </c>
      <c r="E177" s="51">
        <f t="shared" si="42"/>
        <v>859677.03</v>
      </c>
      <c r="F177" s="52">
        <f t="shared" si="31"/>
        <v>94.45608918818057</v>
      </c>
    </row>
    <row r="178" spans="1:6" ht="12.75" customHeight="1" x14ac:dyDescent="0.2">
      <c r="A178" s="53">
        <v>3231</v>
      </c>
      <c r="B178" s="85" t="s">
        <v>399</v>
      </c>
      <c r="C178" s="50" t="s">
        <v>400</v>
      </c>
      <c r="D178" s="242">
        <v>140333.53</v>
      </c>
      <c r="E178" s="242">
        <v>118099</v>
      </c>
      <c r="F178" s="52">
        <f t="shared" si="31"/>
        <v>84.155939068873991</v>
      </c>
    </row>
    <row r="179" spans="1:6" ht="12.75" customHeight="1" x14ac:dyDescent="0.2">
      <c r="A179" s="53">
        <v>3232</v>
      </c>
      <c r="B179" s="85" t="s">
        <v>401</v>
      </c>
      <c r="C179" s="50" t="s">
        <v>402</v>
      </c>
      <c r="D179" s="242">
        <v>249493.05</v>
      </c>
      <c r="E179" s="242">
        <v>207037.19</v>
      </c>
      <c r="F179" s="52">
        <f t="shared" si="31"/>
        <v>82.983149230008607</v>
      </c>
    </row>
    <row r="180" spans="1:6" ht="12.75" customHeight="1" x14ac:dyDescent="0.2">
      <c r="A180" s="53">
        <v>3233</v>
      </c>
      <c r="B180" s="85" t="s">
        <v>403</v>
      </c>
      <c r="C180" s="50" t="s">
        <v>404</v>
      </c>
      <c r="D180" s="242">
        <v>14563.64</v>
      </c>
      <c r="E180" s="242">
        <v>7579.69</v>
      </c>
      <c r="F180" s="52">
        <f t="shared" si="31"/>
        <v>52.045299114781741</v>
      </c>
    </row>
    <row r="181" spans="1:6" ht="12.75" customHeight="1" x14ac:dyDescent="0.2">
      <c r="A181" s="53">
        <v>3234</v>
      </c>
      <c r="B181" s="85" t="s">
        <v>405</v>
      </c>
      <c r="C181" s="50" t="s">
        <v>406</v>
      </c>
      <c r="D181" s="242">
        <v>30867.16</v>
      </c>
      <c r="E181" s="242">
        <v>36344.86</v>
      </c>
      <c r="F181" s="52">
        <f t="shared" si="31"/>
        <v>117.746044663649</v>
      </c>
    </row>
    <row r="182" spans="1:6" ht="12.75" customHeight="1" x14ac:dyDescent="0.2">
      <c r="A182" s="53">
        <v>3235</v>
      </c>
      <c r="B182" s="85" t="s">
        <v>407</v>
      </c>
      <c r="C182" s="50" t="s">
        <v>408</v>
      </c>
      <c r="D182" s="242">
        <v>23230.62</v>
      </c>
      <c r="E182" s="242">
        <v>29385.9</v>
      </c>
      <c r="F182" s="52">
        <f t="shared" si="31"/>
        <v>126.49640861931366</v>
      </c>
    </row>
    <row r="183" spans="1:6" ht="12.75" customHeight="1" x14ac:dyDescent="0.2">
      <c r="A183" s="53">
        <v>3236</v>
      </c>
      <c r="B183" s="85" t="s">
        <v>409</v>
      </c>
      <c r="C183" s="50" t="s">
        <v>410</v>
      </c>
      <c r="D183" s="242">
        <v>49293.91</v>
      </c>
      <c r="E183" s="242">
        <v>45109.760000000002</v>
      </c>
      <c r="F183" s="52">
        <f t="shared" si="31"/>
        <v>91.511831786117199</v>
      </c>
    </row>
    <row r="184" spans="1:6" ht="12.75" customHeight="1" x14ac:dyDescent="0.2">
      <c r="A184" s="53">
        <v>3237</v>
      </c>
      <c r="B184" s="85" t="s">
        <v>411</v>
      </c>
      <c r="C184" s="50" t="s">
        <v>412</v>
      </c>
      <c r="D184" s="242">
        <v>266878.06</v>
      </c>
      <c r="E184" s="242">
        <v>290010.74</v>
      </c>
      <c r="F184" s="52">
        <f t="shared" si="31"/>
        <v>108.66788375185281</v>
      </c>
    </row>
    <row r="185" spans="1:6" ht="12.75" customHeight="1" x14ac:dyDescent="0.2">
      <c r="A185" s="53">
        <v>3238</v>
      </c>
      <c r="B185" s="85" t="s">
        <v>413</v>
      </c>
      <c r="C185" s="50" t="s">
        <v>414</v>
      </c>
      <c r="D185" s="242">
        <v>49148.03</v>
      </c>
      <c r="E185" s="242">
        <v>49065.55</v>
      </c>
      <c r="F185" s="52">
        <f t="shared" si="31"/>
        <v>99.832180455656115</v>
      </c>
    </row>
    <row r="186" spans="1:6" ht="12.75" customHeight="1" x14ac:dyDescent="0.2">
      <c r="A186" s="53">
        <v>3239</v>
      </c>
      <c r="B186" s="85" t="s">
        <v>415</v>
      </c>
      <c r="C186" s="50" t="s">
        <v>416</v>
      </c>
      <c r="D186" s="242">
        <v>86326.05</v>
      </c>
      <c r="E186" s="242">
        <v>77044.34</v>
      </c>
      <c r="F186" s="52">
        <f t="shared" si="31"/>
        <v>89.248077492251753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70769.48000000001</v>
      </c>
      <c r="E188" s="51">
        <f t="shared" si="43"/>
        <v>58648.299999999996</v>
      </c>
      <c r="F188" s="52">
        <f t="shared" si="31"/>
        <v>82.872305971444177</v>
      </c>
    </row>
    <row r="189" spans="1:6" ht="12.75" customHeight="1" x14ac:dyDescent="0.2">
      <c r="A189" s="53">
        <v>3291</v>
      </c>
      <c r="B189" s="232" t="s">
        <v>421</v>
      </c>
      <c r="C189" s="50" t="s">
        <v>422</v>
      </c>
      <c r="D189" s="242">
        <v>8976.19</v>
      </c>
      <c r="E189" s="242">
        <v>8961.18</v>
      </c>
      <c r="F189" s="52">
        <f t="shared" si="31"/>
        <v>99.832779831977703</v>
      </c>
    </row>
    <row r="190" spans="1:6" ht="12.75" customHeight="1" x14ac:dyDescent="0.2">
      <c r="A190" s="53">
        <v>3292</v>
      </c>
      <c r="B190" s="85" t="s">
        <v>423</v>
      </c>
      <c r="C190" s="50" t="s">
        <v>424</v>
      </c>
      <c r="D190" s="242">
        <v>49798.67</v>
      </c>
      <c r="E190" s="242">
        <v>42615.55</v>
      </c>
      <c r="F190" s="52">
        <f t="shared" si="31"/>
        <v>85.5756790291789</v>
      </c>
    </row>
    <row r="191" spans="1:6" ht="12.75" customHeight="1" x14ac:dyDescent="0.2">
      <c r="A191" s="53">
        <v>3293</v>
      </c>
      <c r="B191" s="85" t="s">
        <v>425</v>
      </c>
      <c r="C191" s="50" t="s">
        <v>426</v>
      </c>
      <c r="D191" s="242">
        <v>1694.26</v>
      </c>
      <c r="E191" s="242">
        <v>1861.59</v>
      </c>
      <c r="F191" s="52">
        <f t="shared" si="31"/>
        <v>109.87628817300768</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5258.01</v>
      </c>
      <c r="E193" s="242">
        <v>3857.93</v>
      </c>
      <c r="F193" s="52">
        <f t="shared" si="31"/>
        <v>73.372435579240047</v>
      </c>
    </row>
    <row r="194" spans="1:6" ht="12.75" customHeight="1" x14ac:dyDescent="0.2">
      <c r="A194" s="53" t="s">
        <v>431</v>
      </c>
      <c r="B194" s="85" t="s">
        <v>432</v>
      </c>
      <c r="C194" s="50" t="s">
        <v>431</v>
      </c>
      <c r="D194" s="242">
        <v>4816.72</v>
      </c>
      <c r="E194" s="242">
        <v>1192.06</v>
      </c>
      <c r="F194" s="52">
        <f t="shared" si="31"/>
        <v>24.74837648856483</v>
      </c>
    </row>
    <row r="195" spans="1:6" ht="12.75" customHeight="1" x14ac:dyDescent="0.2">
      <c r="A195" s="53">
        <v>3299</v>
      </c>
      <c r="B195" s="85" t="s">
        <v>433</v>
      </c>
      <c r="C195" s="50" t="s">
        <v>434</v>
      </c>
      <c r="D195" s="242">
        <v>225.63</v>
      </c>
      <c r="E195" s="242">
        <v>159.99</v>
      </c>
      <c r="F195" s="52">
        <f t="shared" si="31"/>
        <v>70.908123919691533</v>
      </c>
    </row>
    <row r="196" spans="1:6" ht="12.75" customHeight="1" x14ac:dyDescent="0.2">
      <c r="A196" s="53">
        <v>34</v>
      </c>
      <c r="B196" s="232" t="s">
        <v>435</v>
      </c>
      <c r="C196" s="50" t="s">
        <v>436</v>
      </c>
      <c r="D196" s="51">
        <f t="shared" ref="D196:E196" si="44">D197+D202+D210</f>
        <v>17740.89</v>
      </c>
      <c r="E196" s="51">
        <f t="shared" si="44"/>
        <v>25370.65</v>
      </c>
      <c r="F196" s="52">
        <f t="shared" si="31"/>
        <v>143.00663608195532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546.41999999999996</v>
      </c>
      <c r="E202" s="51">
        <f t="shared" si="46"/>
        <v>4206.49</v>
      </c>
      <c r="F202" s="52">
        <f t="shared" si="31"/>
        <v>769.82723912009078</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546.41999999999996</v>
      </c>
      <c r="E205" s="242">
        <v>4206.49</v>
      </c>
      <c r="F205" s="52">
        <f t="shared" si="31"/>
        <v>769.82723912009078</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17194.47</v>
      </c>
      <c r="E210" s="51">
        <f t="shared" si="47"/>
        <v>21164.16</v>
      </c>
      <c r="F210" s="52">
        <f t="shared" si="31"/>
        <v>123.08701576727866</v>
      </c>
    </row>
    <row r="211" spans="1:6" ht="12.75" customHeight="1" x14ac:dyDescent="0.2">
      <c r="A211" s="53">
        <v>3431</v>
      </c>
      <c r="B211" s="232" t="s">
        <v>465</v>
      </c>
      <c r="C211" s="50" t="s">
        <v>466</v>
      </c>
      <c r="D211" s="242">
        <v>8186.68</v>
      </c>
      <c r="E211" s="242">
        <v>10015.81</v>
      </c>
      <c r="F211" s="52">
        <f t="shared" si="31"/>
        <v>122.34275677075443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9007.7900000000009</v>
      </c>
      <c r="E213" s="242">
        <v>11148.35</v>
      </c>
      <c r="F213" s="52">
        <f t="shared" si="31"/>
        <v>123.76343142990677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10617.82</v>
      </c>
      <c r="E224" s="51">
        <f t="shared" si="51"/>
        <v>5308.92</v>
      </c>
      <c r="F224" s="52">
        <f t="shared" ref="F224:F235" si="52">IF(D224&lt;&gt;0,IF(E224/D224&gt;=100,"&gt;&gt;100",E224/D224*100),"-")</f>
        <v>50.000094181291452</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10617.82</v>
      </c>
      <c r="E247" s="51">
        <f t="shared" si="62"/>
        <v>5308.92</v>
      </c>
      <c r="F247" s="52">
        <f t="shared" si="61"/>
        <v>50.000094181291452</v>
      </c>
    </row>
    <row r="248" spans="1:6" ht="12.75" customHeight="1" x14ac:dyDescent="0.2">
      <c r="A248" s="53" t="s">
        <v>539</v>
      </c>
      <c r="B248" s="85" t="s">
        <v>202</v>
      </c>
      <c r="C248" s="50" t="s">
        <v>539</v>
      </c>
      <c r="D248" s="242">
        <v>10617.82</v>
      </c>
      <c r="E248" s="242">
        <v>5308.92</v>
      </c>
      <c r="F248" s="52">
        <f t="shared" si="61"/>
        <v>50.000094181291452</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132.72</v>
      </c>
      <c r="E263" s="51">
        <f t="shared" si="68"/>
        <v>754.82</v>
      </c>
      <c r="F263" s="52">
        <f t="shared" ref="F263:F267" si="69">IF(D263&lt;&gt;0,IF(E263/D263&gt;=100,"&gt;&gt;100",E263/D263*100),"-")</f>
        <v>568.73116335141663</v>
      </c>
    </row>
    <row r="264" spans="1:6" ht="12.75" customHeight="1" x14ac:dyDescent="0.2">
      <c r="A264" s="53">
        <v>381</v>
      </c>
      <c r="B264" s="85" t="s">
        <v>567</v>
      </c>
      <c r="C264" s="50" t="s">
        <v>568</v>
      </c>
      <c r="D264" s="51">
        <f t="shared" ref="D264:E264" si="70">SUM(D265:D267)</f>
        <v>132.72</v>
      </c>
      <c r="E264" s="51">
        <f t="shared" si="70"/>
        <v>700</v>
      </c>
      <c r="F264" s="52">
        <f t="shared" si="69"/>
        <v>527.42616033755269</v>
      </c>
    </row>
    <row r="265" spans="1:6" ht="12.75" customHeight="1" x14ac:dyDescent="0.2">
      <c r="A265" s="53">
        <v>3811</v>
      </c>
      <c r="B265" s="85" t="s">
        <v>569</v>
      </c>
      <c r="C265" s="50" t="s">
        <v>570</v>
      </c>
      <c r="D265" s="242">
        <v>132.72</v>
      </c>
      <c r="E265" s="242">
        <v>700</v>
      </c>
      <c r="F265" s="52">
        <f t="shared" si="69"/>
        <v>527.42616033755269</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54.82</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v>54.82</v>
      </c>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8025126.8399999999</v>
      </c>
      <c r="E289" s="51">
        <f t="shared" si="79"/>
        <v>8676656.1900000013</v>
      </c>
      <c r="F289" s="52">
        <f t="shared" si="76"/>
        <v>108.11861747471147</v>
      </c>
    </row>
    <row r="290" spans="1:6" ht="12.75" customHeight="1" x14ac:dyDescent="0.2">
      <c r="A290" s="53" t="s">
        <v>608</v>
      </c>
      <c r="B290" s="85" t="s">
        <v>619</v>
      </c>
      <c r="C290" s="50" t="s">
        <v>620</v>
      </c>
      <c r="D290" s="51">
        <f>IF(D6&gt;=D289,D6-D289,0)</f>
        <v>0</v>
      </c>
      <c r="E290" s="51">
        <f>IF(E6&gt;=E289,E6-E289,0)</f>
        <v>1415140.9299999997</v>
      </c>
      <c r="F290" s="52" t="str">
        <f t="shared" si="76"/>
        <v>-</v>
      </c>
    </row>
    <row r="291" spans="1:6" ht="12.75" customHeight="1" x14ac:dyDescent="0.2">
      <c r="A291" s="53" t="s">
        <v>608</v>
      </c>
      <c r="B291" s="85" t="s">
        <v>621</v>
      </c>
      <c r="C291" s="50" t="s">
        <v>622</v>
      </c>
      <c r="D291" s="51">
        <f>IF(D289&gt;=D6,D289-D6,0)</f>
        <v>17351.970000000671</v>
      </c>
      <c r="E291" s="51">
        <f>IF(E289&gt;=E6,E289-E6,0)</f>
        <v>0</v>
      </c>
      <c r="F291" s="52">
        <f t="shared" si="76"/>
        <v>0</v>
      </c>
    </row>
    <row r="292" spans="1:6" ht="12.75" customHeight="1" x14ac:dyDescent="0.2">
      <c r="A292" s="53">
        <v>92211</v>
      </c>
      <c r="B292" s="85" t="s">
        <v>623</v>
      </c>
      <c r="C292" s="50" t="s">
        <v>624</v>
      </c>
      <c r="D292" s="242">
        <v>329614.32</v>
      </c>
      <c r="E292" s="242">
        <v>0</v>
      </c>
      <c r="F292" s="52">
        <f t="shared" si="76"/>
        <v>0</v>
      </c>
    </row>
    <row r="293" spans="1:6" ht="12.75" customHeight="1" x14ac:dyDescent="0.2">
      <c r="A293" s="53">
        <v>92221</v>
      </c>
      <c r="B293" s="85" t="s">
        <v>625</v>
      </c>
      <c r="C293" s="50" t="s">
        <v>626</v>
      </c>
      <c r="D293" s="242">
        <v>0</v>
      </c>
      <c r="E293" s="242">
        <v>23711.62</v>
      </c>
      <c r="F293" s="52" t="str">
        <f t="shared" si="76"/>
        <v>-</v>
      </c>
    </row>
    <row r="294" spans="1:6" ht="12.75" customHeight="1" x14ac:dyDescent="0.2">
      <c r="A294" s="53">
        <v>96</v>
      </c>
      <c r="B294" s="85" t="s">
        <v>627</v>
      </c>
      <c r="C294" s="50" t="s">
        <v>628</v>
      </c>
      <c r="D294" s="242">
        <v>751586.57</v>
      </c>
      <c r="E294" s="242"/>
      <c r="F294" s="52">
        <f t="shared" si="76"/>
        <v>0</v>
      </c>
    </row>
    <row r="295" spans="1:6" ht="12" x14ac:dyDescent="0.2">
      <c r="A295" s="53">
        <v>9661</v>
      </c>
      <c r="B295" s="85" t="s">
        <v>629</v>
      </c>
      <c r="C295" s="50" t="s">
        <v>630</v>
      </c>
      <c r="D295" s="242">
        <v>5180.17</v>
      </c>
      <c r="E295" s="242"/>
      <c r="F295" s="52">
        <f t="shared" si="76"/>
        <v>0</v>
      </c>
    </row>
    <row r="296" spans="1:6" ht="12.75" customHeight="1" x14ac:dyDescent="0.2">
      <c r="A296" s="55" t="s">
        <v>631</v>
      </c>
      <c r="B296" s="233" t="s">
        <v>632</v>
      </c>
      <c r="C296" s="56" t="s">
        <v>631</v>
      </c>
      <c r="D296" s="243">
        <v>715218.79</v>
      </c>
      <c r="E296" s="243"/>
      <c r="F296" s="57">
        <f t="shared" si="76"/>
        <v>0</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11042.16</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11042.16</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11042.16</v>
      </c>
      <c r="F326" s="52" t="str">
        <f t="shared" si="81"/>
        <v>-</v>
      </c>
    </row>
    <row r="327" spans="1:6" ht="12.75" customHeight="1" x14ac:dyDescent="0.2">
      <c r="A327" s="53">
        <v>7231</v>
      </c>
      <c r="B327" s="85" t="s">
        <v>692</v>
      </c>
      <c r="C327" s="50" t="s">
        <v>693</v>
      </c>
      <c r="D327" s="242">
        <v>0</v>
      </c>
      <c r="E327" s="242">
        <v>11042.16</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205877.37999999998</v>
      </c>
      <c r="E350" s="51">
        <f t="shared" si="95"/>
        <v>1042340.25</v>
      </c>
      <c r="F350" s="52">
        <f t="shared" si="81"/>
        <v>506.29177911628761</v>
      </c>
    </row>
    <row r="351" spans="1:6" ht="12.75" customHeight="1" x14ac:dyDescent="0.2">
      <c r="A351" s="53">
        <v>41</v>
      </c>
      <c r="B351" s="85" t="s">
        <v>740</v>
      </c>
      <c r="C351" s="50" t="s">
        <v>741</v>
      </c>
      <c r="D351" s="51">
        <f t="shared" ref="D351:E351" si="96">D352+D356</f>
        <v>18246.060000000001</v>
      </c>
      <c r="E351" s="51">
        <f t="shared" si="96"/>
        <v>1102.5</v>
      </c>
      <c r="F351" s="52">
        <f t="shared" si="81"/>
        <v>6.0424003867136244</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18246.060000000001</v>
      </c>
      <c r="E356" s="51">
        <f t="shared" si="98"/>
        <v>1102.5</v>
      </c>
      <c r="F356" s="52">
        <f t="shared" si="81"/>
        <v>6.0424003867136244</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18246.060000000001</v>
      </c>
      <c r="E360" s="242">
        <v>1102.5</v>
      </c>
      <c r="F360" s="52">
        <f t="shared" si="81"/>
        <v>6.0424003867136244</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181311.34999999998</v>
      </c>
      <c r="E363" s="51">
        <f t="shared" si="99"/>
        <v>1011208.86</v>
      </c>
      <c r="F363" s="52">
        <f t="shared" si="81"/>
        <v>557.7195580971628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31002.770000000004</v>
      </c>
      <c r="E369" s="51">
        <f t="shared" si="101"/>
        <v>47940.11</v>
      </c>
      <c r="F369" s="52">
        <f t="shared" si="81"/>
        <v>154.63169903850525</v>
      </c>
    </row>
    <row r="370" spans="1:6" ht="12.75" customHeight="1" x14ac:dyDescent="0.2">
      <c r="A370" s="53">
        <v>4221</v>
      </c>
      <c r="B370" s="85" t="s">
        <v>674</v>
      </c>
      <c r="C370" s="50" t="s">
        <v>766</v>
      </c>
      <c r="D370" s="242">
        <v>18977.43</v>
      </c>
      <c r="E370" s="242">
        <v>1874.31</v>
      </c>
      <c r="F370" s="52">
        <f t="shared" si="81"/>
        <v>9.8765217418796958</v>
      </c>
    </row>
    <row r="371" spans="1:6" ht="12.75" customHeight="1" x14ac:dyDescent="0.2">
      <c r="A371" s="53">
        <v>4222</v>
      </c>
      <c r="B371" s="85" t="s">
        <v>767</v>
      </c>
      <c r="C371" s="50" t="s">
        <v>768</v>
      </c>
      <c r="D371" s="242">
        <v>4430.95</v>
      </c>
      <c r="E371" s="242">
        <v>5106.25</v>
      </c>
      <c r="F371" s="52">
        <f t="shared" si="81"/>
        <v>115.24052404111987</v>
      </c>
    </row>
    <row r="372" spans="1:6" ht="12.75" customHeight="1" x14ac:dyDescent="0.2">
      <c r="A372" s="53">
        <v>4223</v>
      </c>
      <c r="B372" s="85" t="s">
        <v>678</v>
      </c>
      <c r="C372" s="50" t="s">
        <v>769</v>
      </c>
      <c r="D372" s="242">
        <v>7100.67</v>
      </c>
      <c r="E372" s="242">
        <v>2488.75</v>
      </c>
      <c r="F372" s="52">
        <f t="shared" si="81"/>
        <v>35.049509412492057</v>
      </c>
    </row>
    <row r="373" spans="1:6" ht="12.75" customHeight="1" x14ac:dyDescent="0.2">
      <c r="A373" s="53">
        <v>4224</v>
      </c>
      <c r="B373" s="85" t="s">
        <v>680</v>
      </c>
      <c r="C373" s="50" t="s">
        <v>770</v>
      </c>
      <c r="D373" s="242">
        <v>493.72</v>
      </c>
      <c r="E373" s="242">
        <v>38470.800000000003</v>
      </c>
      <c r="F373" s="52">
        <f t="shared" si="81"/>
        <v>7792.0278700478011</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150308.57999999999</v>
      </c>
      <c r="E378" s="51">
        <f t="shared" si="102"/>
        <v>963268.75</v>
      </c>
      <c r="F378" s="52">
        <f t="shared" si="81"/>
        <v>640.86078785389361</v>
      </c>
    </row>
    <row r="379" spans="1:6" ht="12.75" customHeight="1" x14ac:dyDescent="0.2">
      <c r="A379" s="53">
        <v>4231</v>
      </c>
      <c r="B379" s="85" t="s">
        <v>692</v>
      </c>
      <c r="C379" s="50" t="s">
        <v>777</v>
      </c>
      <c r="D379" s="242">
        <v>150308.57999999999</v>
      </c>
      <c r="E379" s="242">
        <v>963268.75</v>
      </c>
      <c r="F379" s="52">
        <f t="shared" si="81"/>
        <v>640.86078785389361</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6319.97</v>
      </c>
      <c r="E402" s="51">
        <f t="shared" si="109"/>
        <v>30028.89</v>
      </c>
      <c r="F402" s="52">
        <f t="shared" si="81"/>
        <v>475.14291998221506</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6319.97</v>
      </c>
      <c r="E405" s="242">
        <v>30028.89</v>
      </c>
      <c r="F405" s="52">
        <f t="shared" si="81"/>
        <v>475.14291998221506</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205877.37999999998</v>
      </c>
      <c r="E408" s="51">
        <f t="shared" si="111"/>
        <v>1031298.09</v>
      </c>
      <c r="F408" s="52">
        <f t="shared" si="81"/>
        <v>500.92831470849302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269612.57</v>
      </c>
      <c r="E410" s="242">
        <v>139515.98000000001</v>
      </c>
      <c r="F410" s="52">
        <f t="shared" si="81"/>
        <v>51.746838064708932</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8007774.8699999992</v>
      </c>
      <c r="E412" s="51">
        <f>E6+E298</f>
        <v>10102839.280000001</v>
      </c>
      <c r="F412" s="52">
        <f t="shared" si="81"/>
        <v>126.16287850260208</v>
      </c>
    </row>
    <row r="413" spans="1:6" ht="12.75" customHeight="1" x14ac:dyDescent="0.2">
      <c r="A413" s="53" t="s">
        <v>608</v>
      </c>
      <c r="B413" s="85" t="s">
        <v>831</v>
      </c>
      <c r="C413" s="50" t="s">
        <v>832</v>
      </c>
      <c r="D413" s="51">
        <f t="shared" ref="D413:E413" si="112">D289+D350</f>
        <v>8231004.2199999997</v>
      </c>
      <c r="E413" s="51">
        <f t="shared" si="112"/>
        <v>9718996.4400000013</v>
      </c>
      <c r="F413" s="52">
        <f t="shared" si="81"/>
        <v>118.07789402396882</v>
      </c>
    </row>
    <row r="414" spans="1:6" ht="12.75" customHeight="1" x14ac:dyDescent="0.2">
      <c r="A414" s="53" t="s">
        <v>608</v>
      </c>
      <c r="B414" s="85" t="s">
        <v>833</v>
      </c>
      <c r="C414" s="50" t="s">
        <v>834</v>
      </c>
      <c r="D414" s="51">
        <f t="shared" ref="D414:E414" si="113">IF(D412&gt;=D413,D412-D413,0)</f>
        <v>0</v>
      </c>
      <c r="E414" s="51">
        <f t="shared" si="113"/>
        <v>383842.83999999985</v>
      </c>
      <c r="F414" s="52" t="str">
        <f t="shared" si="81"/>
        <v>-</v>
      </c>
    </row>
    <row r="415" spans="1:6" ht="12.75" customHeight="1" x14ac:dyDescent="0.2">
      <c r="A415" s="53" t="s">
        <v>608</v>
      </c>
      <c r="B415" s="85" t="s">
        <v>835</v>
      </c>
      <c r="C415" s="50" t="s">
        <v>836</v>
      </c>
      <c r="D415" s="51">
        <f t="shared" ref="D415:E415" si="114">IF(D413&gt;=D412,D413-D412,0)</f>
        <v>223229.35000000056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60001.75</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163227.6</v>
      </c>
      <c r="F417" s="52" t="str">
        <f t="shared" si="81"/>
        <v>-</v>
      </c>
    </row>
    <row r="418" spans="1:6" ht="12.75" customHeight="1" x14ac:dyDescent="0.2">
      <c r="A418" s="55" t="s">
        <v>842</v>
      </c>
      <c r="B418" s="233" t="s">
        <v>843</v>
      </c>
      <c r="C418" s="56" t="s">
        <v>844</v>
      </c>
      <c r="D418" s="62">
        <f t="shared" ref="D418:E418" si="117">D294+D411</f>
        <v>751586.57</v>
      </c>
      <c r="E418" s="62">
        <f t="shared" si="117"/>
        <v>0</v>
      </c>
      <c r="F418" s="57">
        <f t="shared" si="81"/>
        <v>0</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150308.57999999999</v>
      </c>
      <c r="E420" s="51">
        <f t="shared" si="118"/>
        <v>75154.289999999994</v>
      </c>
      <c r="F420" s="52">
        <f t="shared" ref="F420:F647" si="119">IF(D420&lt;&gt;0,IF(E420/D420&gt;=100,"&gt;&gt;100",E420/D420*100),"-")</f>
        <v>50</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150308.57999999999</v>
      </c>
      <c r="E484" s="51">
        <f t="shared" si="137"/>
        <v>75154.289999999994</v>
      </c>
      <c r="F484" s="52">
        <f t="shared" si="119"/>
        <v>50</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150308.57999999999</v>
      </c>
      <c r="E495" s="51">
        <f t="shared" si="140"/>
        <v>75154.289999999994</v>
      </c>
      <c r="F495" s="52">
        <f t="shared" si="119"/>
        <v>50</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150308.57999999999</v>
      </c>
      <c r="E498" s="242">
        <v>75154.289999999994</v>
      </c>
      <c r="F498" s="52">
        <f t="shared" si="119"/>
        <v>50</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39283.21</v>
      </c>
      <c r="E528" s="51">
        <f t="shared" si="148"/>
        <v>51596.47</v>
      </c>
      <c r="F528" s="52">
        <f t="shared" si="119"/>
        <v>131.34484172754722</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39283.21</v>
      </c>
      <c r="E593" s="51">
        <f t="shared" si="167"/>
        <v>51596.47</v>
      </c>
      <c r="F593" s="52">
        <f t="shared" si="119"/>
        <v>131.34484172754722</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39283.21</v>
      </c>
      <c r="E605" s="51">
        <f t="shared" si="171"/>
        <v>51596.47</v>
      </c>
      <c r="F605" s="52">
        <f t="shared" si="119"/>
        <v>131.34484172754722</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39283.21</v>
      </c>
      <c r="E608" s="242">
        <v>51596.47</v>
      </c>
      <c r="F608" s="52">
        <f t="shared" si="119"/>
        <v>131.34484172754722</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111025.37</v>
      </c>
      <c r="E635" s="51">
        <f t="shared" si="178"/>
        <v>23557.819999999992</v>
      </c>
      <c r="F635" s="52">
        <f t="shared" si="119"/>
        <v>21.218411611688389</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111025.37</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8158083.4499999993</v>
      </c>
      <c r="E639" s="51">
        <f t="shared" si="180"/>
        <v>10177993.57</v>
      </c>
      <c r="F639" s="52">
        <f t="shared" si="119"/>
        <v>124.7596158139324</v>
      </c>
    </row>
    <row r="640" spans="1:6" ht="12.75" customHeight="1" x14ac:dyDescent="0.2">
      <c r="A640" s="53" t="s">
        <v>608</v>
      </c>
      <c r="B640" s="85" t="s">
        <v>1277</v>
      </c>
      <c r="C640" s="50" t="s">
        <v>1278</v>
      </c>
      <c r="D640" s="51">
        <f t="shared" ref="D640:E640" si="181">D413+D528</f>
        <v>8270287.4299999997</v>
      </c>
      <c r="E640" s="51">
        <f t="shared" si="181"/>
        <v>9770592.910000002</v>
      </c>
      <c r="F640" s="52">
        <f t="shared" si="119"/>
        <v>118.14091097436021</v>
      </c>
    </row>
    <row r="641" spans="1:6" ht="12.75" customHeight="1" x14ac:dyDescent="0.2">
      <c r="A641" s="53" t="s">
        <v>608</v>
      </c>
      <c r="B641" s="85" t="s">
        <v>1279</v>
      </c>
      <c r="C641" s="50" t="s">
        <v>1280</v>
      </c>
      <c r="D641" s="51">
        <f t="shared" ref="D641:E641" si="182">IF(D639&gt;=D640,D639-D640,0)</f>
        <v>0</v>
      </c>
      <c r="E641" s="51">
        <f t="shared" si="182"/>
        <v>407400.65999999829</v>
      </c>
      <c r="F641" s="52" t="str">
        <f t="shared" si="119"/>
        <v>-</v>
      </c>
    </row>
    <row r="642" spans="1:6" ht="12.75" customHeight="1" x14ac:dyDescent="0.2">
      <c r="A642" s="53" t="s">
        <v>608</v>
      </c>
      <c r="B642" s="85" t="s">
        <v>1281</v>
      </c>
      <c r="C642" s="50" t="s">
        <v>1282</v>
      </c>
      <c r="D642" s="51">
        <f t="shared" ref="D642:E642" si="183">IF(D640&gt;=D639,D640-D639,0)</f>
        <v>112203.98000000045</v>
      </c>
      <c r="E642" s="51">
        <f t="shared" si="183"/>
        <v>0</v>
      </c>
      <c r="F642" s="52">
        <f t="shared" si="119"/>
        <v>0</v>
      </c>
    </row>
    <row r="643" spans="1:6" ht="22.8" x14ac:dyDescent="0.2">
      <c r="A643" s="60" t="s">
        <v>1283</v>
      </c>
      <c r="B643" s="85" t="s">
        <v>1284</v>
      </c>
      <c r="C643" s="61" t="s">
        <v>1283</v>
      </c>
      <c r="D643" s="51">
        <f t="shared" ref="D643:E643" si="184">IF(D416-D417+D637-D638&gt;=0,D416-D417+D637-D638,0)</f>
        <v>60001.75</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52202.23000000001</v>
      </c>
      <c r="F644" s="52" t="str">
        <f t="shared" si="119"/>
        <v>-</v>
      </c>
    </row>
    <row r="645" spans="1:6" ht="22.8" x14ac:dyDescent="0.2">
      <c r="A645" s="53" t="s">
        <v>608</v>
      </c>
      <c r="B645" s="85" t="s">
        <v>1287</v>
      </c>
      <c r="C645" s="50" t="s">
        <v>1288</v>
      </c>
      <c r="D645" s="51">
        <f t="shared" ref="D645:E645" si="186">IF(D641+D643-D642-D644&gt;=0,D641+D643-D642-D644,0)</f>
        <v>0</v>
      </c>
      <c r="E645" s="51">
        <f t="shared" si="186"/>
        <v>355198.4299999983</v>
      </c>
      <c r="F645" s="52" t="str">
        <f t="shared" si="119"/>
        <v>-</v>
      </c>
    </row>
    <row r="646" spans="1:6" ht="22.8" x14ac:dyDescent="0.2">
      <c r="A646" s="53" t="s">
        <v>608</v>
      </c>
      <c r="B646" s="85" t="s">
        <v>1289</v>
      </c>
      <c r="C646" s="50" t="s">
        <v>1290</v>
      </c>
      <c r="D646" s="51">
        <f t="shared" ref="D646:E646" si="187">IF(D642+D644-D641-D643&gt;=0,D642+D644-D641-D643,0)</f>
        <v>52202.230000000447</v>
      </c>
      <c r="E646" s="51">
        <f t="shared" si="187"/>
        <v>0</v>
      </c>
      <c r="F646" s="52">
        <f t="shared" si="119"/>
        <v>0</v>
      </c>
    </row>
    <row r="647" spans="1:6" ht="22.8" x14ac:dyDescent="0.2">
      <c r="A647" s="55" t="s">
        <v>1291</v>
      </c>
      <c r="B647" s="233" t="s">
        <v>1292</v>
      </c>
      <c r="C647" s="56" t="s">
        <v>1291</v>
      </c>
      <c r="D647" s="243">
        <v>443937.51</v>
      </c>
      <c r="E647" s="243">
        <v>655013.17000000004</v>
      </c>
      <c r="F647" s="57">
        <f t="shared" si="119"/>
        <v>147.54625487717857</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209623.33</v>
      </c>
      <c r="E649" s="242">
        <v>133741.97</v>
      </c>
      <c r="F649" s="52">
        <f t="shared" ref="F649:F724" si="188">IF(D649&lt;&gt;0,IF(E649/D649&gt;=100,"&gt;&gt;100",E649/D649*100),"-")</f>
        <v>63.801090269866435</v>
      </c>
    </row>
    <row r="650" spans="1:6" ht="12.75" customHeight="1" x14ac:dyDescent="0.2">
      <c r="A650" s="53" t="s">
        <v>1296</v>
      </c>
      <c r="B650" s="85" t="s">
        <v>1297</v>
      </c>
      <c r="C650" s="50" t="s">
        <v>1296</v>
      </c>
      <c r="D650" s="242">
        <v>7934890.04</v>
      </c>
      <c r="E650" s="242">
        <v>9289402.6600000001</v>
      </c>
      <c r="F650" s="52">
        <f t="shared" si="188"/>
        <v>117.07033888525065</v>
      </c>
    </row>
    <row r="651" spans="1:6" ht="12.75" customHeight="1" x14ac:dyDescent="0.2">
      <c r="A651" s="53" t="s">
        <v>1298</v>
      </c>
      <c r="B651" s="85" t="s">
        <v>1299</v>
      </c>
      <c r="C651" s="50" t="s">
        <v>1298</v>
      </c>
      <c r="D651" s="242">
        <v>8010771.4000000004</v>
      </c>
      <c r="E651" s="242">
        <v>8932588.4000000004</v>
      </c>
      <c r="F651" s="52">
        <f t="shared" si="188"/>
        <v>111.50721889280226</v>
      </c>
    </row>
    <row r="652" spans="1:6" ht="22.8" x14ac:dyDescent="0.2">
      <c r="A652" s="53">
        <v>11</v>
      </c>
      <c r="B652" s="85" t="s">
        <v>1300</v>
      </c>
      <c r="C652" s="50" t="s">
        <v>1301</v>
      </c>
      <c r="D652" s="51">
        <f t="shared" ref="D652:E652" si="189">+D649+D650-D651</f>
        <v>133741.96999999974</v>
      </c>
      <c r="E652" s="51">
        <f t="shared" si="189"/>
        <v>490556.23000000045</v>
      </c>
      <c r="F652" s="52">
        <f t="shared" si="188"/>
        <v>366.79303437806504</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269</v>
      </c>
      <c r="E654" s="262">
        <v>269</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287</v>
      </c>
      <c r="E656" s="262">
        <v>280</v>
      </c>
      <c r="F656" s="52">
        <f t="shared" si="188"/>
        <v>97.560975609756099</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52337.87</v>
      </c>
      <c r="E675" s="242">
        <v>71297.31</v>
      </c>
      <c r="F675" s="52">
        <f t="shared" si="188"/>
        <v>136.22508902253759</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39486.68</v>
      </c>
      <c r="E694" s="242">
        <v>45199</v>
      </c>
      <c r="F694" s="52">
        <f t="shared" si="188"/>
        <v>114.46644792623741</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546.41999999999996</v>
      </c>
      <c r="E743" s="242">
        <v>4206.49</v>
      </c>
      <c r="F743" s="52">
        <f t="shared" si="190"/>
        <v>769.82723912009078</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111025.37</v>
      </c>
      <c r="E987" s="245"/>
      <c r="F987" s="52">
        <f t="shared" si="192"/>
        <v>0</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32" workbookViewId="0">
      <selection activeCell="E256" sqref="E25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3079789.5599999996</v>
      </c>
      <c r="E6" s="229">
        <f t="shared" si="0"/>
        <v>4209825.9399999995</v>
      </c>
      <c r="F6" s="230">
        <f t="shared" ref="F6:F260" si="1">IF(D6&gt;0,IF(E6/D6&gt;=100,"&gt;&gt;100",E6/D6*100),"-")</f>
        <v>136.69199982611801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1721492.3899999994</v>
      </c>
      <c r="E7" s="104">
        <f t="shared" si="2"/>
        <v>2173471.0499999998</v>
      </c>
      <c r="F7" s="93">
        <f t="shared" si="1"/>
        <v>126.25504838856712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243831.23999999996</v>
      </c>
      <c r="E8" s="104">
        <f>E9+E10-E11</f>
        <v>183760.78999999998</v>
      </c>
      <c r="F8" s="93">
        <f t="shared" si="1"/>
        <v>75.363923835190278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32865.49</v>
      </c>
      <c r="E9" s="247">
        <v>32865.49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389711.91</v>
      </c>
      <c r="E10" s="247">
        <v>390814.48</v>
      </c>
      <c r="F10" s="93">
        <f t="shared" si="1"/>
        <v>100.28291924668149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178746.16</v>
      </c>
      <c r="E11" s="247">
        <v>239919.18</v>
      </c>
      <c r="F11" s="93">
        <f t="shared" si="1"/>
        <v>134.22340373633762</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1456687.4899999995</v>
      </c>
      <c r="E12" s="104">
        <f t="shared" si="3"/>
        <v>1955725.95</v>
      </c>
      <c r="F12" s="93">
        <f t="shared" si="1"/>
        <v>134.25844344966544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544241.54</v>
      </c>
      <c r="E13" s="104">
        <f t="shared" si="4"/>
        <v>408181.11</v>
      </c>
      <c r="F13" s="93">
        <f t="shared" si="1"/>
        <v>74.999991731612397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544241.54</v>
      </c>
      <c r="E15" s="247">
        <v>544241.5</v>
      </c>
      <c r="F15" s="93">
        <f t="shared" si="1"/>
        <v>99.999992650322127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136060.39000000001</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270590.51999999979</v>
      </c>
      <c r="E19" s="104">
        <f t="shared" si="5"/>
        <v>221276.76</v>
      </c>
      <c r="F19" s="93">
        <f t="shared" si="1"/>
        <v>81.775503443357962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307710.76</v>
      </c>
      <c r="E20" s="247">
        <v>304378.53999999998</v>
      </c>
      <c r="F20" s="93">
        <f t="shared" si="1"/>
        <v>98.917093441906275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124535.16</v>
      </c>
      <c r="E21" s="247">
        <v>129213.21</v>
      </c>
      <c r="F21" s="93">
        <f t="shared" si="1"/>
        <v>103.75640903340069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32800.53</v>
      </c>
      <c r="E22" s="247">
        <v>32800.5</v>
      </c>
      <c r="F22" s="93">
        <f t="shared" si="1"/>
        <v>99.999908538063266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1069724.24</v>
      </c>
      <c r="E23" s="247">
        <v>1109828.47</v>
      </c>
      <c r="F23" s="93">
        <f t="shared" si="1"/>
        <v>103.74902507584571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109308.15</v>
      </c>
      <c r="E26" s="247">
        <v>109901.68</v>
      </c>
      <c r="F26" s="93">
        <f t="shared" si="1"/>
        <v>100.5429878741887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1373488.32</v>
      </c>
      <c r="E28" s="247">
        <v>1464845.64</v>
      </c>
      <c r="F28" s="93">
        <f t="shared" si="1"/>
        <v>106.65148139010019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641191.82999999961</v>
      </c>
      <c r="E29" s="104">
        <f t="shared" si="6"/>
        <v>1326268.0699999998</v>
      </c>
      <c r="F29" s="93">
        <f t="shared" si="1"/>
        <v>206.84419356996497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3623813.26</v>
      </c>
      <c r="E30" s="247">
        <v>3702863.5</v>
      </c>
      <c r="F30" s="93">
        <f t="shared" si="1"/>
        <v>102.18141041848277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2982621.43</v>
      </c>
      <c r="E34" s="247">
        <v>2376595.4300000002</v>
      </c>
      <c r="F34" s="93">
        <f t="shared" si="1"/>
        <v>79.68143077413616</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9.9999999999909051E-3</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129.4</v>
      </c>
      <c r="E36" s="247">
        <v>129.41</v>
      </c>
      <c r="F36" s="93">
        <f t="shared" si="1"/>
        <v>100.00772797527047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129.4</v>
      </c>
      <c r="E40" s="247">
        <v>129.4</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663.60000000000582</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36830.58</v>
      </c>
      <c r="E48" s="247">
        <v>36830.58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3898.73</v>
      </c>
      <c r="E49" s="247">
        <v>3898.73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40065.71</v>
      </c>
      <c r="E50" s="247">
        <v>40729.31</v>
      </c>
      <c r="F50" s="93">
        <f t="shared" si="1"/>
        <v>101.65627914743057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206573.18</v>
      </c>
      <c r="E54" s="247">
        <v>197218.31</v>
      </c>
      <c r="F54" s="93">
        <f t="shared" si="1"/>
        <v>95.471401466540811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206573.18</v>
      </c>
      <c r="E55" s="247">
        <v>197218.31</v>
      </c>
      <c r="F55" s="93">
        <f t="shared" si="1"/>
        <v>95.471401466540811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20973.66</v>
      </c>
      <c r="E63" s="104">
        <f t="shared" si="12"/>
        <v>33984.31</v>
      </c>
      <c r="F63" s="93">
        <f t="shared" si="1"/>
        <v>162.03328365197106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20973.66</v>
      </c>
      <c r="E64" s="247">
        <v>33984.31</v>
      </c>
      <c r="F64" s="93">
        <f t="shared" si="1"/>
        <v>162.03328365197106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1358297.17</v>
      </c>
      <c r="E68" s="104">
        <f t="shared" si="13"/>
        <v>2036354.8900000001</v>
      </c>
      <c r="F68" s="93">
        <f t="shared" si="1"/>
        <v>149.91968878209474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133741.97</v>
      </c>
      <c r="E69" s="104">
        <f t="shared" si="14"/>
        <v>490556.23</v>
      </c>
      <c r="F69" s="93">
        <f t="shared" si="1"/>
        <v>366.79303437806396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133741.97</v>
      </c>
      <c r="E70" s="104">
        <f t="shared" si="15"/>
        <v>485611.94</v>
      </c>
      <c r="F70" s="93">
        <f t="shared" si="1"/>
        <v>363.09614700605948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133741.97</v>
      </c>
      <c r="E72" s="247">
        <v>485611.94</v>
      </c>
      <c r="F72" s="93">
        <f t="shared" si="1"/>
        <v>363.09614700605948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3208.36</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1735.93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29031.190000000002</v>
      </c>
      <c r="E78" s="104">
        <f>E79+SUM(E82:E84)-E85+E86</f>
        <v>31136.68</v>
      </c>
      <c r="F78" s="93">
        <f t="shared" si="1"/>
        <v>107.25251014512322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2691.15</v>
      </c>
      <c r="E84" s="247">
        <v>7126</v>
      </c>
      <c r="F84" s="93">
        <f t="shared" si="1"/>
        <v>264.79386136038494</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26340.04</v>
      </c>
      <c r="E86" s="247">
        <v>24010.68</v>
      </c>
      <c r="F86" s="93">
        <f t="shared" si="1"/>
        <v>91.156581387120141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751586.5</v>
      </c>
      <c r="E146" s="104">
        <f t="shared" si="26"/>
        <v>859648.81</v>
      </c>
      <c r="F146" s="93">
        <f t="shared" si="1"/>
        <v>114.37789396163981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46410.91</v>
      </c>
      <c r="E159" s="247">
        <v>48898.5</v>
      </c>
      <c r="F159" s="93">
        <f t="shared" si="1"/>
        <v>105.35992506934252</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6747.58</v>
      </c>
      <c r="E160" s="247">
        <v>11521.41</v>
      </c>
      <c r="F160" s="93">
        <f t="shared" si="1"/>
        <v>170.74877215238649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715218.77</v>
      </c>
      <c r="E161" s="247">
        <v>816019.66</v>
      </c>
      <c r="F161" s="93">
        <f t="shared" si="1"/>
        <v>114.09371429108329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16790.759999999998</v>
      </c>
      <c r="E163" s="247">
        <v>16790.759999999998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443937.51</v>
      </c>
      <c r="E170" s="104">
        <f t="shared" si="29"/>
        <v>655013.17000000004</v>
      </c>
      <c r="F170" s="93">
        <f t="shared" si="1"/>
        <v>147.54625487717857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443937.51</v>
      </c>
      <c r="E173" s="247">
        <v>655013.17000000004</v>
      </c>
      <c r="F173" s="93">
        <f t="shared" si="1"/>
        <v>147.54625487717857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3079789.5599999996</v>
      </c>
      <c r="E175" s="104">
        <f t="shared" si="30"/>
        <v>4209825.9400000004</v>
      </c>
      <c r="F175" s="93">
        <f t="shared" si="1"/>
        <v>136.69199982611801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790911.92999999993</v>
      </c>
      <c r="E176" s="104">
        <f t="shared" si="31"/>
        <v>988225.15999999992</v>
      </c>
      <c r="F176" s="93">
        <f t="shared" si="1"/>
        <v>124.94756021697637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672420.89999999991</v>
      </c>
      <c r="E177" s="104">
        <f t="shared" si="32"/>
        <v>853641.7</v>
      </c>
      <c r="F177" s="93">
        <f t="shared" si="1"/>
        <v>126.95050079496339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431324.57</v>
      </c>
      <c r="E178" s="247">
        <v>642098.62</v>
      </c>
      <c r="F178" s="93">
        <f t="shared" si="1"/>
        <v>148.86669219887011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189601.14</v>
      </c>
      <c r="E179" s="247">
        <v>154659.57</v>
      </c>
      <c r="F179" s="93">
        <f t="shared" si="1"/>
        <v>81.571012705936269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1910.1899999999998</v>
      </c>
      <c r="E180" s="104">
        <f t="shared" si="33"/>
        <v>1150.21</v>
      </c>
      <c r="F180" s="93">
        <f t="shared" si="1"/>
        <v>60.214428931153449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271.08999999999997</v>
      </c>
      <c r="E182" s="247"/>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1639.1</v>
      </c>
      <c r="E183" s="247">
        <v>1150.21</v>
      </c>
      <c r="F183" s="93">
        <f t="shared" si="1"/>
        <v>70.173265816606673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49585</v>
      </c>
      <c r="E188" s="247">
        <v>55733.3</v>
      </c>
      <c r="F188" s="93">
        <f t="shared" si="1"/>
        <v>112.39951598265606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298.63</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111025.37</v>
      </c>
      <c r="E206" s="104">
        <f t="shared" si="37"/>
        <v>134583.46</v>
      </c>
      <c r="F206" s="93">
        <f t="shared" si="1"/>
        <v>121.21865479934901</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111025.37</v>
      </c>
      <c r="E207" s="104">
        <f t="shared" si="38"/>
        <v>134583.46</v>
      </c>
      <c r="F207" s="93">
        <f t="shared" si="1"/>
        <v>121.21865479934901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111025.37</v>
      </c>
      <c r="E214" s="247">
        <v>134583.46</v>
      </c>
      <c r="F214" s="93">
        <f t="shared" si="1"/>
        <v>121.21865479934901</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7167.03</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7167.03</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2288877.63</v>
      </c>
      <c r="E237" s="104">
        <f t="shared" si="41"/>
        <v>3221600.7800000003</v>
      </c>
      <c r="F237" s="93">
        <f t="shared" si="1"/>
        <v>140.75024098164656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1589493.42</v>
      </c>
      <c r="E238" s="104">
        <f t="shared" si="42"/>
        <v>2004903.5500000003</v>
      </c>
      <c r="F238" s="93">
        <f t="shared" si="1"/>
        <v>126.13474990038023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1700518.79</v>
      </c>
      <c r="E239" s="104">
        <f t="shared" si="43"/>
        <v>2139486.7400000002</v>
      </c>
      <c r="F239" s="93">
        <f t="shared" si="1"/>
        <v>125.81376651533502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221423.96</v>
      </c>
      <c r="E240" s="247">
        <v>189796.23</v>
      </c>
      <c r="F240" s="93">
        <f t="shared" si="1"/>
        <v>85.716211560844641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1479094.83</v>
      </c>
      <c r="E241" s="247">
        <v>1949690.51</v>
      </c>
      <c r="F241" s="93">
        <f t="shared" si="1"/>
        <v>131.81646439802645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111025.37</v>
      </c>
      <c r="E242" s="104">
        <f t="shared" si="44"/>
        <v>134583.19</v>
      </c>
      <c r="F242" s="93">
        <f t="shared" si="1"/>
        <v>121.21841161168841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111025.37</v>
      </c>
      <c r="E243" s="247">
        <v>134583.19</v>
      </c>
      <c r="F243" s="93">
        <f t="shared" si="1"/>
        <v>121.21841161168841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-52202.23000000001</v>
      </c>
      <c r="E245" s="104">
        <f t="shared" si="45"/>
        <v>355198.43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111025.37</v>
      </c>
      <c r="E246" s="104">
        <f t="shared" si="46"/>
        <v>735192.11</v>
      </c>
      <c r="F246" s="93">
        <f t="shared" si="1"/>
        <v>662.18388643964886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581820.35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111025.37</v>
      </c>
      <c r="E249" s="247">
        <v>153371.76</v>
      </c>
      <c r="F249" s="93">
        <f t="shared" si="1"/>
        <v>138.14118340699969</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163227.6</v>
      </c>
      <c r="E250" s="104">
        <f t="shared" si="47"/>
        <v>379993.68</v>
      </c>
      <c r="F250" s="93">
        <f t="shared" si="1"/>
        <v>232.7998941355506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23711.62</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139515.98000000001</v>
      </c>
      <c r="E252" s="247">
        <v>379993.68</v>
      </c>
      <c r="F252" s="93">
        <f t="shared" si="1"/>
        <v>272.36570319758351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751586.44</v>
      </c>
      <c r="E255" s="247">
        <v>859648.8</v>
      </c>
      <c r="F255" s="93">
        <f t="shared" si="1"/>
        <v>114.37790176203819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1850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401728.01</v>
      </c>
      <c r="E259" s="104">
        <f t="shared" si="49"/>
        <v>478067.91</v>
      </c>
      <c r="F259" s="93">
        <f t="shared" si="1"/>
        <v>119.00288207436667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401728.01</v>
      </c>
      <c r="E260" s="248">
        <v>478067.91</v>
      </c>
      <c r="F260" s="97">
        <f t="shared" si="1"/>
        <v>119.00288207436667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101170.36</v>
      </c>
      <c r="E264" s="247">
        <v>75773.2</v>
      </c>
      <c r="F264" s="93">
        <f t="shared" si="50"/>
        <v>74.896639687750451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667206.9</v>
      </c>
      <c r="E265" s="247">
        <v>800666.37</v>
      </c>
      <c r="F265" s="93">
        <f t="shared" si="50"/>
        <v>120.0027113028957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26272.35</v>
      </c>
      <c r="E268" s="247">
        <v>19425.150000000001</v>
      </c>
      <c r="F268" s="93">
        <f t="shared" si="50"/>
        <v>73.937618827398396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67.69</v>
      </c>
      <c r="E269" s="247">
        <v>4585.53</v>
      </c>
      <c r="F269" s="93">
        <f t="shared" si="50"/>
        <v>6774.3093514551629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42377.24</v>
      </c>
      <c r="E287" s="247">
        <v>45460.88</v>
      </c>
      <c r="F287" s="93">
        <f t="shared" si="50"/>
        <v>107.27664189550805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630043.66</v>
      </c>
      <c r="E288" s="247">
        <v>808180.82</v>
      </c>
      <c r="F288" s="93">
        <f t="shared" si="50"/>
        <v>128.27378026468833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298.63</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111025.37</v>
      </c>
      <c r="E294" s="247">
        <v>134583.46</v>
      </c>
      <c r="F294" s="93">
        <f t="shared" si="50"/>
        <v>121.21865479934901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893.58</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49114.080000000002</v>
      </c>
      <c r="E297" s="247">
        <v>54839.72</v>
      </c>
      <c r="F297" s="93">
        <f t="shared" si="50"/>
        <v>111.65783824109094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134583.19</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E96" sqref="E9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8231004.2199999997</v>
      </c>
      <c r="E89" s="81">
        <f t="shared" si="17"/>
        <v>9718996.4399999995</v>
      </c>
      <c r="F89" s="63">
        <f t="shared" si="1"/>
        <v>118.0778940239688</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8231004.2199999997</v>
      </c>
      <c r="E94" s="81">
        <f t="shared" si="19"/>
        <v>9718996.4399999995</v>
      </c>
      <c r="F94" s="63">
        <f t="shared" si="1"/>
        <v>118.0778940239688</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8231004.2199999997</v>
      </c>
      <c r="E95" s="249">
        <v>9718996.4399999995</v>
      </c>
      <c r="F95" s="63">
        <f t="shared" si="1"/>
        <v>118.0778940239688</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8231004.2199999997</v>
      </c>
      <c r="E141" s="106">
        <f t="shared" si="28"/>
        <v>9718996.4399999995</v>
      </c>
      <c r="F141" s="82">
        <f t="shared" si="1"/>
        <v>118.0778940239688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9" sqref="D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3885.15</v>
      </c>
      <c r="E5" s="107">
        <f t="shared" si="0"/>
        <v>994.89</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2438.7800000000002</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2438.7800000000002</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2438.7800000000002</v>
      </c>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1446.37</v>
      </c>
      <c r="E22" s="108">
        <f t="shared" si="3"/>
        <v>994.89</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1446.37</v>
      </c>
      <c r="E23" s="108">
        <f t="shared" si="4"/>
        <v>994.89</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v>994.89</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1446.37</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42" sqref="D4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790911.95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10129719.25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9012224.7100000009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7152290.0700000003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1801852.8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15027.89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43053.95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1042340.25</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75154.289999999994</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75154.289999999994</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9932406.0400000028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8838170.6900000013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6941516.0199999996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1843961.14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15787.88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36905.65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1042638.88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51596.47</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51596.47</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988225.15999999642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45460.88</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45460.88</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45460.88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40705.54</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4639.3500000000004</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115.99</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942764.27999999991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808180.82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134583.46</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10</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46735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10</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Provjera</v>
      </c>
      <c r="C243" s="118" t="s">
        <v>3248</v>
      </c>
      <c r="D243" s="123"/>
      <c r="E243" s="71">
        <f t="shared" si="19"/>
        <v>0</v>
      </c>
      <c r="F243" s="71">
        <f t="shared" si="20"/>
        <v>1</v>
      </c>
      <c r="G243" s="71"/>
      <c r="H243" s="71"/>
      <c r="I243" s="71"/>
      <c r="J243" s="71"/>
      <c r="K243" s="71"/>
      <c r="L243" s="71">
        <f>IF(AND('PR-RAS'!D498&gt;0,SUM('PR-RAS'!D889:D890)=0),1,0)</f>
        <v>1</v>
      </c>
      <c r="M243" s="71">
        <f>IF(AND('PR-RAS'!E498&gt;0,SUM('PR-RAS'!E889:E890)=0),1,0)</f>
        <v>1</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Provjera</v>
      </c>
      <c r="C265" s="118" t="s">
        <v>3270</v>
      </c>
      <c r="D265" s="123"/>
      <c r="E265" s="71">
        <f t="shared" si="19"/>
        <v>0</v>
      </c>
      <c r="F265" s="71">
        <f t="shared" si="20"/>
        <v>1</v>
      </c>
      <c r="G265" s="71"/>
      <c r="H265" s="71"/>
      <c r="I265" s="71"/>
      <c r="J265" s="71"/>
      <c r="K265" s="71"/>
      <c r="L265" s="71">
        <f>IF(AND('PR-RAS'!D608&gt;0,SUM('PR-RAS'!D957:D958)=0),1,0)</f>
        <v>1</v>
      </c>
      <c r="M265" s="71">
        <f>IF(AND('PR-RAS'!E608&gt;0,SUM('PR-RAS'!E957:E958)=0),1,0)</f>
        <v>1</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Zorica</cp:lastModifiedBy>
  <cp:lastPrinted>2024-01-28T09:09:48Z</cp:lastPrinted>
  <dcterms:created xsi:type="dcterms:W3CDTF">2022-04-01T05:14:30Z</dcterms:created>
  <dcterms:modified xsi:type="dcterms:W3CDTF">2024-02-02T06:30:25Z</dcterms:modified>
</cp:coreProperties>
</file>